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GUIMARVA\Downloads\ChamadoFII\"/>
    </mc:Choice>
  </mc:AlternateContent>
  <xr:revisionPtr revIDLastSave="0" documentId="8_{13756D3D-7467-44D1-BA5D-CB6DAC93913B}" xr6:coauthVersionLast="47" xr6:coauthVersionMax="47" xr10:uidLastSave="{00000000-0000-0000-0000-000000000000}"/>
  <x:bookViews>
    <x:workbookView xWindow="-120" yWindow="-120" windowWidth="29040" windowHeight="1572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BP!$A$1:$H$1012</x:definedName>
    <x:definedName name="_xlnm._FilterDatabase" localSheetId="0" hidden="1">BP!$B$2:$B$469</x:definedName>
    <x:definedName name="_xlnm.Print_Area" localSheetId="1">DRE!$A$1:$J$483</x:definedName>
    <x:definedName name="Z_19D83B2D_FE50_44AF_B046_D5B49A7B8F77_.wvu.PrintArea" localSheetId="1" hidden="1">DRE!$C$1:$J$463</x:definedName>
    <x:definedName name="Z_19D83B2D_FE50_44AF_B046_D5B49A7B8F77_.wvu.Rows" localSheetId="1" hidden="1">DRE!$447:$451,DRE!$454:$455</x:definedName>
    <x:definedName name="Z_26E92220_631B_4E37_B8D7_EE7F43763AC5_.wvu.PrintArea" localSheetId="1" hidden="1">DRE!$C$1:$J$463</x:definedName>
    <x:definedName name="Z_26E92220_631B_4E37_B8D7_EE7F43763AC5_.wvu.Rows" localSheetId="1" hidden="1">DRE!$447:$451,DRE!$454:$455</x:definedName>
    <x:definedName name="Z_68B69029_1323_49CD_B3DD_78B250188498_.wvu.PrintArea" localSheetId="1" hidden="1">DRE!$C$1:$J$463</x:definedName>
    <x:definedName name="Z_68B69029_1323_49CD_B3DD_78B250188498_.wvu.Rows" localSheetId="1" hidden="1">DRE!$447:$451,DRE!$454:$455</x:definedName>
    <x:definedName name="Z_A4982635_3F62_49E7_88DD_5D687D8BCB03_.wvu.PrintArea" localSheetId="1" hidden="1">DRE!$C$1:$J$463</x:definedName>
    <x:definedName name="Z_A4982635_3F62_49E7_88DD_5D687D8BCB03_.wvu.Rows" localSheetId="1" hidden="1">DRE!$447:$451,DRE!$454:$455</x:definedName>
    <x:definedName name="_xlnm.Print_Area" localSheetId="2">Gerencial!$A$1:$Q$282</x:definedName>
    <x:definedName name="_xlnm._FilterDatabase" localSheetId="2" hidden="1">Gerencial!$C$2:$C$396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0" i="1195"/>
  <x:c r="BV461" i="1195"/>
  <x:c r="H462" i="1195"/>
  <x:c r="BV462" i="1195"/>
  <x:c r="BV463" i="1195"/>
  <x:c r="H464" i="1195"/>
  <x:c r="BV464" i="1195"/>
  <x:c r="BV465" i="1195"/>
  <x:c r="H466" i="1195"/>
  <x:c r="BV466" i="1195"/>
  <x:c r="BV467" i="1195"/>
  <x:c r="BV468" i="1195"/>
  <x:c r="H469" i="1195"/>
  <x:c r="BV469" i="1195"/>
  <x:c r="BV470" i="1195"/>
  <x:c r="BV471" i="1195"/>
  <x:c r="BV472" i="1195"/>
  <x:c r="BD479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H117" i="1196"/>
  <x:c r="F118" i="1196"/>
  <x:c r="H118" i="1196"/>
  <x:c r="J118" i="1196"/>
  <x:c r="H120" i="1196"/>
  <x:c r="H121" i="1196"/>
  <x:c r="F123" i="1196"/>
  <x:c r="H123" i="1196"/>
  <x:c r="J123" i="1196"/>
  <x:c r="H129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F397" i="1196"/>
  <x:c r="H397" i="1196"/>
  <x:c r="J397" i="1196"/>
  <x:c r="F399" i="1196"/>
  <x:c r="H399" i="1196"/>
  <x:c r="J399" i="1196"/>
  <x:c r="F401" i="1196"/>
  <x:c r="H401" i="1196"/>
  <x:c r="J401" i="1196"/>
  <x:c r="F403" i="1196"/>
  <x:c r="H403" i="1196"/>
  <x:c r="J403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8" i="289"/>
  <x:c r="G388" i="289"/>
  <x:c r="H388" i="289"/>
  <x:c r="I388" i="289"/>
  <x:c r="J388" i="289"/>
  <x:c r="K388" i="289"/>
  <x:c r="L388" i="289"/>
  <x:c r="M388" i="289"/>
  <x:c r="N388" i="289"/>
  <x:c r="O388" i="289"/>
  <x:c r="P388" i="289"/>
  <x:c r="Q388" i="289"/>
  <x:c r="F390" i="289"/>
  <x:c r="G390" i="289"/>
  <x:c r="H390" i="289"/>
  <x:c r="I390" i="289"/>
  <x:c r="J390" i="289"/>
  <x:c r="K390" i="289"/>
  <x:c r="L390" i="289"/>
  <x:c r="M390" i="289"/>
  <x:c r="N390" i="289"/>
  <x:c r="O390" i="289"/>
  <x:c r="P390" i="289"/>
  <x:c r="Q390" i="289"/>
  <x:c r="F392" i="289"/>
  <x:c r="G392" i="289"/>
  <x:c r="H392" i="289"/>
  <x:c r="I392" i="289"/>
  <x:c r="J392" i="289"/>
  <x:c r="K392" i="289"/>
  <x:c r="L392" i="289"/>
  <x:c r="M392" i="289"/>
  <x:c r="N392" i="289"/>
  <x:c r="O392" i="289"/>
  <x:c r="P392" i="289"/>
  <x:c r="Q392" i="289"/>
  <x:c r="F394" i="289"/>
  <x:c r="G394" i="289"/>
  <x:c r="H394" i="289"/>
  <x:c r="I394" i="289"/>
  <x:c r="J394" i="289"/>
  <x:c r="K394" i="289"/>
  <x:c r="L394" i="289"/>
  <x:c r="M394" i="289"/>
  <x:c r="N394" i="289"/>
  <x:c r="O394" i="289"/>
  <x:c r="P394" i="289"/>
  <x:c r="Q394" i="289"/>
  <x:c r="F398" i="289"/>
  <x:c r="G398" i="289"/>
  <x:c r="H398" i="289"/>
  <x:c r="I398" i="289"/>
  <x:c r="J398" i="289"/>
  <x:c r="K398" i="289"/>
  <x:c r="L398" i="289"/>
  <x:c r="M398" i="289"/>
  <x:c r="N398" i="289"/>
  <x:c r="O398" i="289"/>
  <x:c r="P398" i="289"/>
  <x:c r="Q398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D17" i="552"/>
</x:calcChain>
</file>

<file path=xl/sharedStrings.xml><?xml version="1.0" encoding="utf-8"?>
<x:sst xmlns:x="http://schemas.openxmlformats.org/spreadsheetml/2006/main" count="868" uniqueCount="868">
  <x:si>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</x:si>
  <x:si>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</x:si>
  <x:si>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</x:si>
  <x:si>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outubro de 2023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</x:si>
  <x:si>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</x:si>
  <x:si>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</x:si>
  <x:si>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</x:si>
  <x:si>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</x:si>
  <x:si>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</x:si>
  <x:si>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</x:si>
  <x:si>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</x:si>
  <x:si>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</x:si>
  <x:si>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</x:si>
  <x:si>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</x:si>
  <x:si>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</x:si>
  <x:si>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</x:si>
  <x:si>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</x:si>
  <x:si>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</x:si>
  <x:si>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</x:si>
  <x:si>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</x:si>
  <x:si>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</x:si>
  <x:si>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</x:si>
  <x:si>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</x:si>
  <x:si>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</x:si>
  <x:si>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</x:si>
  <x:si>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</x:si>
  <x:si>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</x:si>
  <x:si>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</x:si>
  <x:si>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</x:si>
  <x:si>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</x:si>
  <x:si>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</x:si>
  <x:si>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</x:si>
  <x:si>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</x:si>
  <x:si>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</x:si>
  <x:si>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</x:si>
  <x:si>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</x:si>
  <x:si>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</x:si>
  <x:si>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</x:si>
  <x:si>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</x:si>
  <x:si>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</x:si>
  <x:si>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</x:si>
  <x:si>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</x:si>
  <x:si>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</x:si>
  <x:si>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</x:si>
  <x:si>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</x:si>
  <x:si>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</x:si>
  <x:si>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</x:si>
  <x:si>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</x:si>
  <x:si>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</x:si>
  <x:si>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</x:si>
  <x:si>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</x:si>
  <x:si>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</x:si>
  <x:si>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</x:si>
  <x:si>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</x:si>
  <x:si>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</x:si>
  <x:si>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</x:si>
  <x:si>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</x:si>
  <x:si>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</x:si>
  <x:si>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</x:si>
  <x:si>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</x:si>
  <x:si>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</x:si>
  <x:si>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</x:si>
  <x:si>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</x:si>
  <x:si>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</x:si>
  <x:si>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</x:si>
  <x:si>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</x:si>
  <x:si>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</x:si>
  <x:si>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</x:si>
  <x:si>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</x:si>
  <x:si>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</x:si>
  <x:si>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</x:si>
  <x:si>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</x:si>
  <x:si>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</x:si>
  <x:si>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</x:si>
  <x:si>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</x:si>
  <x:si>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</x:si>
  <x:si>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</x:si>
  <x:si>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</x:si>
  <x:si>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</x:si>
  <x:si>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</x:si>
  <x:si>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</x:si>
  <x:si>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</x:si>
  <x:si>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</x:si>
  <x:si>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</x:si>
  <x:si>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</x:si>
  <x:si>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</x:si>
  <x:si>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</x:si>
  <x:si>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</x:si>
  <x:si>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</x:si>
  <x:si>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</x:si>
  <x:si>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</x:si>
  <x:si>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</x:si>
  <x:si>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</x:si>
  <x:si>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</x:si>
  <x:si>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</x:si>
  <x:si>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</x:si>
  <x:si>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</x:si>
  <x:si>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</x:si>
  <x:si>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</x:si>
  <x:si>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</x:si>
  <x:si>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</x:si>
  <x:si>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</x:si>
  <x:si>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</x:si>
  <x:si>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</x:si>
  <x:si>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</x:si>
  <x:si>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</x:si>
  <x:si>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</x:si>
  <x:si>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</x:si>
  <x:si>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</x:si>
  <x:si>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</x:si>
  <x:si>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</x:si>
  <x:si>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</x:si>
  <x:si>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</x:si>
  <x:si>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</x:si>
  <x:si>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</x:si>
  <x:si>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</x:si>
  <x:si>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</x:si>
  <x:si>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</x:si>
  <x:si>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</x:si>
  <x:si>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</x:si>
  <x:si>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</x:si>
  <x:si>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</x:si>
  <x:si>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</x:si>
  <x:si>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</x:si>
  <x:si>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</x:si>
  <x:si>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</x:si>
  <x:si>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</x:si>
  <x:si>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</x:si>
  <x:si>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</x:si>
  <x:si>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</x:si>
  <x:si>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</x:si>
  <x:si>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</x:si>
  <x:si>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</x:si>
  <x:si>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</x:si>
  <x:si>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</x:si>
  <x:si>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</x:si>
  <x:si>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</x:si>
  <x:si>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</x:si>
  <x:si>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</x:si>
  <x:si>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</x:si>
  <x:si>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</x:si>
  <x:si>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</x:si>
  <x:si>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</x:si>
  <x:si>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</x:si>
  <x:si>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</x:si>
  <x:si>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</x:si>
  <x:si>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</x:si>
  <x:si>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</x:si>
  <x:si>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</x:si>
  <x:si>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</x:si>
  <x:si>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</x:si>
  <x:si>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</x:si>
  <x:si>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</x:si>
  <x:si>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</x:si>
  <x:si>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</x:si>
  <x:si>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</x:si>
  <x:si>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</x:si>
  <x:si>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</x:si>
  <x:si>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</x:si>
  <x:si>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</x:si>
  <x:si>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</x:si>
  <x:si>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</x:si>
  <x:si>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</x:si>
  <x:si>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</x:si>
  <x:si>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</x:si>
  <x:si>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</x:si>
  <x:si>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</x:si>
  <x:si>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</x:si>
  <x:si>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</x:si>
  <x:si>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</x:si>
  <x:si>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</x:si>
  <x:si>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</x:si>
  <x:si>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</x:si>
  <x:si>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</x:si>
  <x:si>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</x:si>
  <x:si>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</x:si>
  <x:si>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</x:si>
  <x:si>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</x:si>
  <x:si>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</x:si>
  <x:si>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</x:si>
  <x:si>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</x:si>
  <x:si>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</x:si>
  <x:si>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</x:si>
  <x:si>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</x:si>
  <x:si>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</x:si>
  <x:si>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</x:si>
  <x:si>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</x:si>
  <x:si>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</x:si>
  <x:si>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</x:si>
  <x:si>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</x:si>
  <x:si>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</x:si>
  <x:si>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</x:si>
  <x:si>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</x:si>
  <x:si>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</x:si>
  <x:si>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</x:si>
  <x:si>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</x:si>
  <x:si>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</x:si>
  <x:si>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</x:si>
  <x:si>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</x:si>
  <x:si>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</x:si>
  <x:si>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</x:si>
  <x:si>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</x:si>
  <x:si>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</x:si>
  <x:si>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</x:si>
  <x:si>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</x:si>
  <x:si>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</x:si>
  <x:si>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</x:si>
  <x:si>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</x:si>
  <x:si>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</x:si>
  <x:si>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</x:si>
  <x:si>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</x:si>
  <x:si>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</x:si>
  <x:si>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</x:si>
  <x:si>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</x:si>
  <x:si>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</x:si>
  <x:si>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</x:si>
  <x:si>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</x:si>
  <x:si>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</x:si>
  <x:si>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</x:si>
  <x:si>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</x:si>
  <x:si>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</x:si>
  <x:si>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</x:si>
  <x:si>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</x:si>
  <x:si>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</x:si>
  <x:si>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</x:si>
  <x:si>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</x:si>
  <x:si>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</x:si>
  <x:si>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</x:si>
  <x:si>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</x:si>
  <x:si>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</x:si>
  <x:si>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</x:si>
  <x:si>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</x:si>
  <x:si>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</x:si>
  <x:si>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</x:si>
  <x:si>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</x:si>
  <x:si>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</x:si>
  <x:si>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</x:si>
  <x:si>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</x:si>
  <x:si>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</x:si>
  <x:si>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</x:si>
  <x:si>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</x:si>
  <x:si>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</x:si>
  <x:si>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</x:si>
  <x:si>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</x:si>
  <x:si>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</x:si>
  <x:si>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</x:si>
  <x:si>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</x:si>
  <x:si>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</x:si>
  <x:si>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</x:si>
  <x:si>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</x:si>
  <x:si>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</x:si>
  <x:si>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</x:si>
  <x:si>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</x:si>
  <x:si>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</x:si>
  <x:si>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</x:si>
  <x:si>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</x:si>
  <x:si>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</x:si>
  <x:si>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</x:si>
  <x:si>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</x:si>
  <x:si>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</x:si>
  <x:si>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</x:si>
  <x:si>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</x:si>
  <x:si>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</x:si>
  <x:si>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</x:si>
  <x:si>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</x:si>
  <x:si>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</x:si>
  <x:si>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</x:si>
  <x:si>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</x:si>
  <x:si>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</x:si>
  <x:si>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</x:si>
  <x:si>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</x:si>
  <x:si>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</x:si>
  <x:si>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</x:si>
  <x:si>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</x:si>
  <x:si>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</x:si>
  <x:si>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</x:si>
  <x:si>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</x:si>
  <x:si>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</x:si>
  <x:si>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</x:si>
  <x:si>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</x:si>
  <x:si>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</x:si>
  <x:si>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</x:si>
  <x:si>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</x:si>
  <x:si>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</x:si>
  <x:si>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</x:si>
  <x:si>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</x:si>
  <x:si>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</x:si>
  <x:si>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</x:si>
  <x:si>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</x:si>
  <x:si>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</x:si>
  <x:si>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</x:si>
  <x:si>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</x:si>
  <x:si>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</x:si>
  <x:si>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</x:si>
  <x:si>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</x:si>
  <x:si>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</x:si>
  <x:si>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</x:si>
  <x:si>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</x:si>
  <x:si>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</x:si>
  <x:si>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</x:si>
  <x:si>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</x:si>
  <x:si>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</x:si>
  <x:si>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</x:si>
  <x:si>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</x:si>
  <x:si>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</x:si>
  <x:si>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</x:si>
  <x:si>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</x:si>
  <x:si>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</x:si>
  <x:si>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</x:si>
  <x:si>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</x:si>
  <x:si>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</x:si>
  <x:si>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</x:si>
  <x:si>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</x:si>
  <x:si>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</x:si>
  <x:si>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</x:si>
  <x:si>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</x:si>
  <x:si>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</x:si>
  <x:si>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</x:si>
  <x:si>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</x:si>
  <x:si>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</x:si>
  <x:si>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</x:si>
  <x:si>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</x:si>
  <x:si>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</x:si>
  <x:si>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</x:si>
  <x:si>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</x:si>
  <x:si>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</x:si>
  <x:si>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</x:si>
  <x:si>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</x:si>
  <x:si>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</x:si>
  <x:si>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</x:si>
  <x:si>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</x:si>
  <x:si>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</x:si>
  <x:si>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</x:si>
  <x:si>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</x:si>
  <x:si>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</x:si>
  <x:si>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</x:si>
  <x:si>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</x:si>
  <x:si>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</x:si>
  <x:si>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</x:si>
  <x:si>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</x:si>
  <x:si>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</x:si>
  <x:si>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</x:si>
  <x:si>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</x:si>
  <x:si>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</x:si>
  <x:si>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</x:si>
  <x:si>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</x:si>
  <x:si>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</x:si>
  <x:si>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</x:si>
  <x:si>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</x:si>
  <x:si>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</x:si>
  <x:si>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</x:si>
  <x:si>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</x:si>
  <x:si>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</x:si>
  <x:si>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</x:si>
  <x:si>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</x:si>
  <x:si>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</x:si>
  <x:si>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</x:si>
  <x:si>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</x:si>
  <x:si>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</x:si>
  <x:si>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</x:si>
  <x:si>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</x:si>
  <x:si>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</x:si>
  <x:si>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</x:si>
  <x:si>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</x:si>
  <x:si>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</x:si>
  <x:si>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</x:si>
  <x:si>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</x:si>
  <x:si>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</x:si>
  <x:si>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</x:si>
  <x:si>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</x:si>
  <x:si>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</x:si>
  <x:si>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</x:si>
  <x:si>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</x:si>
  <x:si>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</x:si>
  <x:si>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</x:si>
  <x:si>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</x:si>
  <x:si>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</x:si>
  <x:si>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</x:si>
  <x:si>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</x:si>
  <x:si>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</x:si>
  <x:si>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</x:si>
  <x:si>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</x:si>
  <x:si>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</x:si>
  <x:si>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</x:si>
  <x:si>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</x:si>
  <x:si>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</x:si>
  <x:si>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</x:si>
  <x:si>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</x:si>
  <x:si>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</x:si>
  <x:si>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</x:si>
  <x:si>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</x:si>
  <x:si>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</x:si>
  <x:si>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</x:si>
  <x:si>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</x:si>
  <x:si>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</x:si>
  <x:si>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</x:si>
  <x:si>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</x:si>
  <x:si>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</x:si>
  <x:si>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</x:si>
  <x:si>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</x:si>
  <x:si>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</x:si>
  <x:si>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</x:si>
  <x:si>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</x:si>
  <x:si>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</x:si>
  <x:si>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</x:si>
  <x:si>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outubro de 2023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</x:si>
  <x:si>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</x:si>
  <x:si>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</x:si>
  <x:si>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</x:si>
  <x:si>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</x:si>
  <x:si>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</x:si>
  <x:si>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</x:si>
  <x:si>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</x:si>
  <x:si>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</x:si>
  <x:si>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</x:si>
  <x:si>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</x:si>
  <x:si>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</x:si>
  <x:si>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</x:si>
  <x:si>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</x:si>
  <x:si>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</x:si>
  <x:si>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</x:si>
  <x:si>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</x:si>
  <x:si>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</x:si>
  <x:si>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</x:si>
  <x:si>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</x:si>
  <x:si>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</x:si>
  <x:si>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</x:si>
  <x:si>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</x:si>
  <x:si>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</x:si>
  <x:si>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</x:si>
  <x:si>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</x:si>
  <x:si>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</x:si>
  <x:si>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</x:si>
  <x:si>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</x:si>
  <x:si>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</x:si>
  <x:si>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</x:si>
  <x:si>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</x:si>
  <x:si>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</x:si>
  <x:si>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</x:si>
  <x:si>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</x:si>
  <x:si>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</x:si>
  <x:si>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</x:si>
  <x:si>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</x:si>
  <x:si>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</x:si>
  <x:si>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</x:si>
  <x:si>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</x:si>
  <x:si>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</x:si>
  <x:si>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</x:si>
  <x:si>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</x:si>
  <x:si>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</x:si>
  <x:si>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</x:si>
  <x:si>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</x:si>
  <x:si>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</x:si>
  <x:si>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</x:si>
  <x:si>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</x:si>
  <x:si>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</x:si>
  <x:si>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</x:si>
  <x:si>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</x:si>
  <x:si>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</x:si>
  <x:si>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</x:si>
  <x:si>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</x:si>
  <x:si>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</x:si>
  <x:si>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</x:si>
  <x:si>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</x:si>
  <x:si>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</x:si>
  <x:si>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</x:si>
  <x:si>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</x:si>
  <x:si>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</x:si>
  <x:si>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</x:si>
  <x:si>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</x:si>
  <x:si>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</x:si>
  <x:si>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</x:si>
  <x:si>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</x:si>
  <x:si>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</x:si>
  <x:si>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</x:si>
  <x:si>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</x:si>
  <x:si>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</x:si>
  <x:si>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</x:si>
  <x:si>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</x:si>
  <x:si>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</x:si>
  <x:si>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</x:si>
  <x:si>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</x:si>
  <x:si>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</x:si>
  <x:si>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</x:si>
  <x:si>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</x:si>
  <x:si>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</x:si>
  <x:si>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</x:si>
  <x:si>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</x:si>
  <x:si>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</x:si>
  <x:si>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</x:si>
  <x:si>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</x:si>
  <x:si>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</x:si>
  <x:si>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</x:si>
  <x:si>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</x:si>
  <x:si>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</x:si>
  <x:si>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</x:si>
  <x:si>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</x:si>
  <x:si>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</x:si>
  <x:si>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</x:si>
  <x:si>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</x:si>
  <x:si>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</x:si>
  <x:si>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</x:si>
  <x:si>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</x:si>
  <x:si>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</x:si>
  <x:si>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</x:si>
  <x:si>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</x:si>
  <x:si>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</x:si>
  <x:si>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</x:si>
  <x:si>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</x:si>
  <x:si>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</x:si>
  <x:si>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</x:si>
  <x:si>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</x:si>
  <x:si>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</x:si>
  <x:si>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</x:si>
  <x:si>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</x:si>
  <x:si>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</x:si>
  <x:si>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</x:si>
  <x:si>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</x:si>
  <x:si>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</x:si>
  <x:si>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</x:si>
  <x:si>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</x:si>
  <x:si>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</x:si>
  <x:si>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</x:si>
  <x:si>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</x:si>
  <x:si>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</x:si>
  <x:si>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</x:si>
  <x:si>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</x:si>
  <x:si>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</x:si>
  <x:si>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</x:si>
  <x:si>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</x:si>
  <x:si>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</x:si>
  <x:si>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</x:si>
  <x:si>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</x:si>
  <x:si>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</x:si>
  <x:si>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</x:si>
  <x:si>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</x:si>
  <x:si>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</x:si>
  <x:si>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</x:si>
  <x:si>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</x:si>
  <x:si>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</x:si>
  <x:si>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</x:si>
  <x:si>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</x:si>
  <x:si>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</x:si>
  <x:si>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</x:si>
  <x:si>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</x:si>
  <x:si>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</x:si>
  <x:si>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</x:si>
  <x:si>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</x:si>
  <x:si>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</x:si>
  <x:si>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</x:si>
  <x:si>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</x:si>
  <x:si>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</x:si>
  <x:si>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</x:si>
  <x:si>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</x:si>
  <x:si>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</x:si>
  <x:si>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</x:si>
  <x:si>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</x:si>
  <x:si>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</x:si>
  <x:si>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</x:si>
  <x:si>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</x:si>
  <x:si>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</x:si>
  <x:si>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</x:si>
  <x:si>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</x:si>
  <x:si>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</x:si>
  <x:si>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</x:si>
  <x:si>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</x:si>
  <x:si>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</x:si>
  <x:si>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</x:si>
  <x:si>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</x:si>
  <x:si>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</x:si>
  <x:si>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</x:si>
  <x:si>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</x:si>
  <x:si>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</x:si>
  <x:si>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</x:si>
  <x:si>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</x:si>
  <x:si>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</x:si>
  <x:si>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</x:si>
  <x:si>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</x:si>
  <x:si>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</x:si>
  <x:si>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</x:si>
  <x:si>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</x:si>
  <x:si>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</x:si>
  <x:si>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</x:si>
  <x:si>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</x:si>
  <x:si>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</x:si>
  <x:si>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</x:si>
  <x:si>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</x:si>
  <x:si>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</x:si>
  <x:si>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</x:si>
  <x:si>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</x:si>
  <x:si>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</x:si>
  <x:si>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</x:si>
  <x:si>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</x:si>
  <x:si>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</x:si>
  <x:si>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</x:si>
  <x:si>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</x:si>
  <x:si>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</x:si>
  <x:si>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</x:si>
  <x:si>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</x:si>
  <x:si>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</x:si>
  <x:si>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</x:si>
  <x:si>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</x:si>
  <x:si>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</x:si>
  <x:si>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</x:si>
  <x:si>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</x:si>
  <x:si>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</x:si>
  <x:si>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</x:si>
  <x:si>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</x:si>
  <x:si>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</x:si>
  <x:si>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</x:si>
  <x:si>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</x:si>
  <x:si>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</x:si>
  <x:si>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</x:si>
  <x:si>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</x:si>
  <x:si>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</x:si>
  <x:si>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</x:si>
  <x:si>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</x:si>
  <x:si>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</x:si>
  <x:si>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</x:si>
  <x:si>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</x:si>
  <x:si>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</x:si>
  <x:si>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</x:si>
  <x:si>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</x:si>
  <x:si>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</x:si>
  <x:si>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</x:si>
  <x:si>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</x:si>
  <x:si>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</x:si>
  <x:si>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</x:si>
  <x:si>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</x:si>
  <x:si>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</x:si>
  <x:si>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</x:si>
  <x:si>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</x:si>
  <x:si>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</x:si>
  <x:si>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</x:si>
  <x:si>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</x:si>
  <x:si>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</x:si>
  <x:si>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</x:si>
  <x:si>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</x:si>
  <x:si>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</x:si>
  <x:si>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</x:si>
  <x:si>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</x:si>
  <x:si>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</x:si>
  <x:si>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</x:si>
  <x:si>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</x:si>
  <x:si>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</x:si>
  <x:si>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</x:si>
  <x:si>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</x:si>
  <x:si>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</x:si>
  <x:si>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</x:si>
  <x:si>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</x:si>
  <x:si>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</x:si>
  <x:si>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</x:si>
  <x:si>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</x:si>
  <x:si>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</x:si>
  <x:si>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</x:si>
  <x:si>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</x:si>
  <x:si>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</x:si>
  <x:si>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</x:si>
  <x:si>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</x:si>
  <x:si>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</x:si>
  <x:si>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</x:si>
  <x:si>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</x:si>
  <x:si>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</x:si>
  <x:si>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</x:si>
  <x:si>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</x:si>
  <x:si>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</x:si>
  <x:si>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</x:si>
  <x:si>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</x:si>
  <x:si>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</x:si>
  <x:si>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</x:si>
  <x:si>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</x:si>
  <x:si>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</x:si>
  <x:si>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</x:si>
  <x:si>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</x:si>
  <x:si>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</x:si>
  <x:si>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</x:si>
  <x:si>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</x:si>
  <x:si>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</x:si>
  <x:si>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</x:si>
  <x:si>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</x:si>
  <x:si>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</x:si>
  <x:si>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</x:si>
  <x:si>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</x:si>
  <x:si>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</x:si>
  <x:si>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</x:si>
  <x:si>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</x:si>
  <x:si>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</x:si>
  <x:si>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</x:si>
  <x:si>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</x:si>
  <x:si>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</x:si>
  <x:si>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</x:si>
  <x:si>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</x:si>
  <x:si>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</x:si>
  <x:si>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</x:si>
  <x:si>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</x:si>
  <x:si>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</x:si>
  <x:si>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</x:si>
  <x:si>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</x:si>
  <x:si>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</x:si>
  <x:si>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</x:si>
  <x:si>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</x:si>
  <x:si>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</x:si>
  <x:si>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</x:si>
  <x:si>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</x:si>
  <x:si>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</x:si>
  <x:si>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</x:si>
  <x:si>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</x:si>
  <x:si>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</x:si>
  <x:si>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</x:si>
  <x:si>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</x:si>
  <x:si>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</x:si>
  <x:si>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</x:si>
  <x:si>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</x:si>
  <x:si>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</x:si>
  <x:si>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</x:si>
  <x:si>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</x:si>
  <x:si>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</x:si>
  <x:si>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</x:si>
  <x:si>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</x:si>
  <x:si>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</x:si>
  <x:si>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</x:si>
  <x:si>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</x:si>
  <x:si>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</x:si>
  <x:si>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</x:si>
  <x:si>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</x:si>
  <x:si>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</x:si>
  <x:si>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</x:si>
  <x:si>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</x:si>
  <x:si>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</x:si>
  <x:si>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</x:si>
  <x:si>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</x:si>
  <x:si>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</x:si>
  <x:si>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</x:si>
  <x:si>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</x:si>
  <x:si>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</x:si>
  <x:si>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</x:si>
  <x:si>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</x:si>
  <x:si>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</x:si>
  <x:si>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</x:si>
  <x:si>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</x:si>
  <x:si>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</x:si>
  <x:si>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</x:si>
  <x:si>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</x:si>
  <x:si>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</x:si>
  <x:si>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</x:si>
  <x:si>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</x:si>
  <x:si>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</x:si>
  <x:si>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</x:si>
  <x:si>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Lucro (prejuízo) ajustado do período</x:t>
  </x:si>
  <x:si>
    <x:t>Lucro (prejuízo) ajustado do período por cota - R$</x:t>
  </x:si>
  <x:si>
    <x:t>DRE Gerencial 2023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</x:si>
  <x:si>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</x:si>
  <x:si>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</x:si>
  <x:si>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</x:si>
  <x:si>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</x:si>
  <x:si>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</x:si>
  <x:si>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</x:si>
  <x:si>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</x:si>
  <x:si>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</x:si>
  <x:si>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</x:si>
  <x:si>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</x:si>
  <x:si>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</x:si>
  <x:si>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</x:si>
  <x:si>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</x:si>
  <x:si>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</x:si>
  <x:si>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</x:si>
  <x:si>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</x:si>
  <x:si>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</x:si>
  <x:si>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</x:si>
  <x:si>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</x:si>
  <x:si>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</x:si>
  <x:si>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</x:si>
  <x:si>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</x:si>
  <x:si>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</x:si>
  <x:si>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</x:si>
  <x:si>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</x:si>
  <x:si>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</x:si>
  <x:si>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</x:si>
  <x:si>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</x:si>
  <x:si>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</x:si>
  <x:si>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</x:si>
  <x:si>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</x:si>
  <x:si>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</x:si>
  <x:si>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2023</x:t>
  </x:si>
  <x:si>
    <x:t>31 de Agosto de 2023</x:t>
  </x:si>
  <x:si>
    <x:t>30 de Setembro de 2023</x:t>
  </x:si>
  <x:si>
    <x:t>31 de Outubro de 2023</x:t>
  </x:si>
  <x:si>
    <x:t xml:space="preserve">30 de novembro </x:t>
  </x:si>
  <x:si>
    <x:t xml:space="preserve">31 de dezembro 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</x:si>
  <x:si>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</x:si>
  <x:si>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</x:si>
  <x:si>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</x:si>
  <x:si>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</x:si>
  <x:si>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</x:si>
  <x:si>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</x:si>
  <x:si>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</x:si>
  <x:si>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</x:si>
  <x:si>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</x:si>
  <x:si>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</x:si>
  <x:si>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</x:si>
  <x:si>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</x:si>
  <x:si>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</x:si>
  <x:si>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</x:si>
  <x:si>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</x:si>
  <x:si>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</x:si>
  <x:si>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</x:si>
  <x:si>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</x:si>
  <x:si>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</x:si>
  <x:si>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REND. DE COTAS DE FUNDOS A RECEBER</x:t>
  </x:si>
  <x:si>
    <x:t>ALUGUEIS A RECEBER</x:t>
  </x:si>
  <x:si>
    <x:t>A RECEBER BOLSA</x:t>
  </x:si>
  <x:si>
    <x:t>ADIANTAMENTO PARA AQUISIÇÃO DE IMÓVEIS</x:t>
  </x:si>
  <x:si>
    <x:t>DEPÓSITO JUDICIAL</x:t>
  </x:si>
  <x:si>
    <x:t>IR S/ RESGATE DE RENDA FIXA</x:t>
  </x:si>
  <x:si>
    <x:t>VALORES A RECEBER - REPASSE SECURITIZADORA</x:t>
  </x:si>
  <x:si>
    <x:t>ANBID</x:t>
  </x:si>
  <x:si>
    <x:t>TAXA DE FISCALIZAÇÃO CVM</x:t>
  </x:si>
  <x:si>
    <x:t>SEGUROS</x:t>
  </x:si>
  <x:si>
    <x:t>EDIFICAÇÃO</x:t>
  </x:si>
  <x:si>
    <x:t>AJUSTE AO VALOR JUSTO</x:t>
  </x:si>
  <x:si>
    <x:t>OBRAS EM ANDAMENTO</x:t>
  </x:si>
  <x:si>
    <x:t>CETIP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</x:si>
  <x:si>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</x:si>
  <x:si>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</x:si>
  <x:si>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</x:si>
  <x:si>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</x:si>
  <x:si>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</x:si>
  <x:si>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</x:si>
  <x:si>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</x:si>
  <x:si>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</x:si>
  <x:si>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</x:si>
  <x:si>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DEPÓSITOS EM GARANTIA</x:t>
  </x:si>
  <x:si>
    <x:t>AUDITORIA EXTERNA</x:t>
  </x:si>
  <x:si>
    <x:t>AVALIAÇÃO DE IMÓVEL</x:t>
  </x:si>
  <x:si>
    <x:t>OUTRAS</x:t>
  </x:si>
  <x:si>
    <x:t>TAXA DE ADMINISTRAÇÃO EFETIVA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</x:si>
  <x:si>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</x:si>
  <x:si>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</x:si>
  <x:si>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</x:si>
  <x:si>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</x:si>
  <x:si>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</x:si>
  <x:si>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RECEITA DE MULTA RESCISÓRIA</x:t>
  </x:si>
  <x:si>
    <x:t>MULTA E JUROS S/ PROP. P/ INVEST.</x:t>
  </x:si>
  <x:si>
    <x:t>COTAS DE FUNDO IMOBILIARIO - NEGOC. EM BOLSA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</x:si>
  <x:si>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</x:si>
  <x:si>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</x:si>
  <x:si>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</x:si>
  <x:si>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</x:si>
  <x:si>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</x:si>
  <x:si>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JUROS (CCI)</x:t>
  </x:si>
  <x:si>
    <x:t>JUROS (IMÓVEIS A PAGAR)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</x:si>
  <x:si>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</x:si>
  <x:si>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</x:si>
  <x:si>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</x:si>
  <x:si>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</x:si>
  <x:si>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</x:si>
  <x:si>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</x:si>
  <x:si>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</x:si>
  <x:si>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</x:si>
  <x:si>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</x:si>
  <x:si>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CONSULTORIA JURÍDICA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</x:si>
  <x:si>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</x:si>
  <x:si>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</x:si>
  <x:si>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</x:si>
  <x:si>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</x:si>
  <x:si>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</x:si>
  <x:si>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EMOLUMENTOS JUDICIAIS E CARTORÁRIOS</x:t>
  </x:si>
  <x:si>
    <x:t>APURAÇÃO DO RESULTADO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</x:si>
</x:sst>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2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5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" xfId="53250" builtinId="5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" xfId="52916" builtinId="3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2"/>
  <x:sheetViews>
    <x:sheetView showGridLines="0" tabSelected="1" zoomScale="90" zoomScaleNormal="90" workbookViewId="0">
      <x:pane xSplit="0" ySplit="8" topLeftCell="A9" activePane="bottomLeft" state="frozenSplit"/>
      <x:selection activeCell="G18" sqref="G18"/>
      <x:selection pane="bottomLeft" activeCell="G18" sqref="G18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IF(COUNTIF($BF$10:$BF$466,BF10)&gt;1,1,"")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IF(COUNTIF($BF$10:$BF$466,BF11)&gt;1,1,"")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200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IF(COUNTIF($BF$10:$BF$466,BF12)&gt;1,1,"")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IF(COUNTIF($BF$10:$BF$466,BF13)&gt;1,1,"")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IF(COUNTIF($BF$10:$BF$466,BF14)&gt;1,1,"")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IF(COUNTIF($BF$10:$BF$466,BF15)&gt;1,1,"")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IF(COUNTIF($BF$10:$BF$466,BF16)&gt;1,1,"")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IF(COUNTIF($BF$10:$BF$466,BF17)&gt;1,1,"")</x:f>
      </x:c>
    </x:row>
    <x:row r="18" spans="1:74" s="0" customFormat="1" ht="14.25" hidden="1" customHeight="1">
      <x:c r="A18" s="0" t="s"/>
      <x:c r="B18" s="69" t="n">
        <x:v>1128000008</x:v>
      </x:c>
      <x:c r="C18" s="0" t="s"/>
      <x:c r="D18" s="104" t="s">
        <x:v>14</x:v>
      </x:c>
      <x:c r="E18" s="0" t="s"/>
      <x:c r="F18" s="0" t="s"/>
      <x:c r="G18" s="0" t="s"/>
      <x:c r="H18" s="84" t="n">
        <x:v>0</x:v>
      </x:c>
      <x:c r="I18" s="0" t="s"/>
      <x:c r="J18" s="84" t="s"/>
      <x:c r="K18" s="0" t="s"/>
      <x:c r="L18" s="0" t="s"/>
      <x:c r="M18" s="0" t="s"/>
      <x:c r="N18" s="84" t="s"/>
      <x:c r="O18" s="0" t="s"/>
      <x:c r="P18" s="0" t="s"/>
      <x:c r="Q18" s="0" t="s"/>
      <x:c r="R18" s="84" t="s"/>
      <x:c r="S18" s="0" t="s"/>
      <x:c r="T18" s="0" t="s"/>
      <x:c r="U18" s="0" t="s"/>
      <x:c r="V18" s="84" t="s"/>
      <x:c r="W18" s="0" t="s"/>
      <x:c r="X18" s="0" t="s"/>
      <x:c r="Y18" s="0" t="s"/>
      <x:c r="Z18" s="84" t="s"/>
      <x:c r="AA18" s="0" t="s"/>
      <x:c r="AB18" s="0" t="s"/>
      <x:c r="AC18" s="0" t="s"/>
      <x:c r="AD18" s="84" t="s"/>
      <x:c r="AE18" s="0" t="s"/>
      <x:c r="AF18" s="0" t="s"/>
      <x:c r="AG18" s="0" t="s"/>
      <x:c r="AH18" s="84" t="s"/>
      <x:c r="AI18" s="0" t="s"/>
      <x:c r="AJ18" s="0" t="s"/>
      <x:c r="AK18" s="0" t="s"/>
      <x:c r="AL18" s="84" t="s"/>
      <x:c r="AM18" s="0" t="s"/>
      <x:c r="AN18" s="0" t="s"/>
      <x:c r="AO18" s="0" t="s"/>
      <x:c r="AP18" s="0" t="s"/>
      <x:c r="AQ18" s="0" t="s"/>
      <x:c r="AR18" s="0" t="s"/>
      <x:c r="AS18" s="0" t="s"/>
      <x:c r="AT18" s="0" t="s"/>
      <x:c r="AU18" s="0" t="s"/>
      <x:c r="AV18" s="0" t="s"/>
      <x:c r="AW18" s="0" t="s"/>
      <x:c r="AX18" s="0" t="s"/>
      <x:c r="AY18" s="0" t="s"/>
      <x:c r="AZ18" s="0" t="s"/>
      <x:c r="BA18" s="0" t="s"/>
      <x:c r="BB18" s="0" t="s"/>
      <x:c r="BC18" s="0" t="s"/>
      <x:c r="BD18" s="0" t="s"/>
      <x:c r="BE18" s="0" t="s"/>
      <x:c r="BF18" s="0" t="s"/>
      <x:c r="BG18" s="0" t="s"/>
      <x:c r="BH18" s="0" t="s"/>
      <x:c r="BI18" s="0" t="s"/>
      <x:c r="BJ18" s="0" t="s"/>
      <x:c r="BK18" s="0" t="s"/>
      <x:c r="BL18" s="0" t="s"/>
      <x:c r="BM18" s="0" t="s"/>
      <x:c r="BN18" s="0" t="s"/>
      <x:c r="BO18" s="0" t="s"/>
      <x:c r="BP18" s="0" t="s"/>
      <x:c r="BQ18" s="0" t="s"/>
      <x:c r="BR18" s="0" t="s"/>
      <x:c r="BS18" s="0" t="s"/>
      <x:c r="BT18" s="0" t="s"/>
      <x:c r="BU18" s="0" t="s"/>
      <x:c r="BV18" s="81">
        <x:f>IF(COUNTIF($BF$10:$BF$466,BF18)&gt;1,1,"")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IF(COUNTIF($BF$10:$BF$466,BF19)&gt;1,1,"")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IF(COUNTIF($BF$10:$BF$466,BF20)&gt;1,1,"")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IF(COUNTIF($BF$10:$BF$466,BF21)&gt;1,1,"")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IF(COUNTIF($BF$10:$BF$466,BF22)&gt;1,1,"")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IF(COUNTIF($BF$10:$BF$466,BF23)&gt;1,1,"")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IF(COUNTIF($BF$10:$BF$466,BF24)&gt;1,1,"")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IF(COUNTIF($BF$10:$BF$466,BF25)&gt;1,1,"")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IF(COUNTIF($BF$10:$BF$466,BF26)&gt;1,1,"")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IF(COUNTIF($BF$10:$BF$466,BF27)&gt;1,1,"")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IF(COUNTIF($BF$10:$BF$466,BF28)&gt;1,1,"")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IF(COUNTIF($BF$10:$BF$466,BF29)&gt;1,1,"")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IF(COUNTIF($BF$10:$BF$466,BF30)&gt;1,1,"")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IF(COUNTIF($BF$10:$BF$466,BF31)&gt;1,1,"")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IF(COUNTIF($BF$10:$BF$466,BF32)&gt;1,1,"")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IF(COUNTIF($BF$10:$BF$466,BF33)&gt;1,1,"")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260678731.94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IF(COUNTIF($BF$10:$BF$466,BF34)&gt;1,1,"")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IF(COUNTIF($BF$10:$BF$466,BF35)&gt;1,1,"")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IF(COUNTIF($BF$10:$BF$466,BF36)&gt;1,1,"")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IF(COUNTIF($BF$10:$BF$466,BF37)&gt;1,1,"")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IF(COUNTIF($BF$10:$BF$466,BF38)&gt;1,1,"")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IF(COUNTIF($BF$10:$BF$466,BF39)&gt;1,1,"")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IF(COUNTIF($BF$10:$BF$466,BF40)&gt;1,1,"")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IF(COUNTIF($BF$10:$BF$466,BF41)&gt;1,1,"")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IF(COUNTIF($BF$10:$BF$466,BF42)&gt;1,1,"")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IF(COUNTIF($BF$10:$BF$466,BF43)&gt;1,1,"")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IF(COUNTIF($BF$10:$BF$466,BF44)&gt;1,1,"")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IF(COUNTIF($BF$10:$BF$466,BF45)&gt;1,1,"")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IF(COUNTIF($BF$10:$BF$466,BF46)&gt;1,1,"")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IF(COUNTIF($BF$10:$BF$466,BF47)&gt;1,1,"")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IF(COUNTIF($BF$10:$BF$466,BF48)&gt;1,1,"")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IF(COUNTIF($BF$10:$BF$466,BF49)&gt;1,1,"")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IF(COUNTIF($BF$10:$BF$466,BF50)&gt;1,1,"")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IF(COUNTIF($BF$10:$BF$466,BF51)&gt;1,1,"")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IF(COUNTIF($BF$10:$BF$466,BF52)&gt;1,1,"")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IF(COUNTIF($BF$10:$BF$466,BF53)&gt;1,1,"")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IF(COUNTIF($BF$10:$BF$466,BF54)&gt;1,1,"")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IF(COUNTIF($BF$10:$BF$466,BF55)&gt;1,1,"")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IF(COUNTIF($BF$10:$BF$466,BF56)&gt;1,1,"")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IF(COUNTIF($BF$10:$BF$466,BF57)&gt;1,1,"")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IF(COUNTIF($BF$10:$BF$466,BF58)&gt;1,1,"")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IF(COUNTIF($BF$10:$BF$466,BF59)&gt;1,1,"")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IF(COUNTIF($BF$10:$BF$466,BF60)&gt;1,1,"")</x:f>
      </x:c>
    </x:row>
    <x:row r="61" spans="1:74" customFormat="1" ht="14.25" hidden="1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IF(COUNTIF($BF$10:$BF$466,BF61)&gt;1,1,"")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0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IF(COUNTIF($BF$10:$BF$466,BF62)&gt;1,1,"")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IF(COUNTIF($BF$10:$BF$466,BF73)&gt;1,1,"")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IF(COUNTIF($BF$10:$BF$466,BF74)&gt;1,1,"")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2867253.1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IF(COUNTIF($BF$10:$BF$466,BF75)&gt;1,1,"")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IF(COUNTIF($BF$10:$BF$466,BF76)&gt;1,1,"")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IF(COUNTIF($BF$10:$BF$466,BF77)&gt;1,1,"")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-84373.04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IF(COUNTIF($BF$10:$BF$466,BF78)&gt;1,1,"")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IF(COUNTIF($BF$10:$BF$466,BF79)&gt;1,1,"")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IF(COUNTIF($BF$10:$BF$466,BF80)&gt;1,1,"")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IF(COUNTIF($BF$10:$BF$466,BF81)&gt;1,1,"")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IF(COUNTIF($BF$9:$BF$464,BF82)&gt;1,1,"")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52000000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IF(COUNTIF($BF$9:$BF$464,BF83)&gt;1,1,"")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IF(COUNTIF($BF$9:$BF$464,BF84)&gt;1,1,"")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IF(COUNTIF($BF$9:$BF$464,BF85)&gt;1,1,"")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IF(COUNTIF($BF$9:$BF$464,BF86)&gt;1,1,"")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-1456553.11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IF(COUNTIF($BF$9:$BF$464,BF87)&gt;1,1,"")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4036421.25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IF(COUNTIF($BF$9:$BF$464,BF88)&gt;1,1,"")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158952217.6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IF(COUNTIF($BF$9:$BF$464,BF89)&gt;1,1,"")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IF(COUNTIF($BF$9:$BF$464,BF90)&gt;1,1,"")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1516599.7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IF(COUNTIF($BF$9:$BF$464,BF91)&gt;1,1,"")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IF(COUNTIF($BF$9:$BF$464,BF94)&gt;1,1,"")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IF(COUNTIF($BF$9:$BF$464,BF95)&gt;1,1,"")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IF(COUNTIF($BF$9:$BF$464,BF96)&gt;1,1,"")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IF(COUNTIF($BF$10:$BF$466,BF97)&gt;1,1,"")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IF(COUNTIF($BF$10:$BF$466,BF98)&gt;1,1,"")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IF(COUNTIF($BF$10:$BF$466,BF99)&gt;1,1,"")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IF(COUNTIF($BF$10:$BF$466,BF100)&gt;1,1,"")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IF(COUNTIF($BF$10:$BF$466,BF101)&gt;1,1,"")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IF(COUNTIF($BF$10:$BF$466,BF102)&gt;1,1,"")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IF(COUNTIF($BF$10:$BF$466,BF103)&gt;1,1,"")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IF(COUNTIF($BF$10:$BF$466,BF104)&gt;1,1,"")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IF(COUNTIF($BF$10:$BF$466,BF105)&gt;1,1,"")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IF(COUNTIF($BF$10:$BF$466,BF106)&gt;1,1,"")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hidden="1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IF(COUNTIF($BF$10:$BF$466,BF108)&gt;1,1,"")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0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IF(COUNTIF($BF$10:$BF$466,BF109)&gt;1,1,"")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IF(COUNTIF($BF$10:$BF$466,BF110)&gt;1,1,"")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IF(COUNTIF($BF$10:$BF$466,BF111)&gt;1,1,"")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IF(COUNTIF($BF$10:$BF$466,BF112)&gt;1,1,"")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IF(COUNTIF($BF$10:$BF$466,BF113)&gt;1,1,"")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IF(COUNTIF($BF$10:$BF$466,BF115)&gt;1,1,"")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IF(COUNTIF($BF$10:$BF$466,BF116)&gt;1,1,"")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IF(COUNTIF($BF$10:$BF$466,BF117)&gt;1,1,"")</x:f>
      </x:c>
    </x:row>
    <x:row r="118" spans="1:74" customFormat="1" ht="14.25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IF(COUNTIF($BF$10:$BF$466,BF118)&gt;1,1,"")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904570.82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IF(COUNTIF($BF$10:$BF$466,BF119)&gt;1,1,"")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IF(COUNTIF($BF$10:$BF$466,BF120)&gt;1,1,"")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IF(COUNTIF($BF$10:$BF$466,BF121)&gt;1,1,"")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IF(COUNTIF($BF$10:$BF$466,BF122)&gt;1,1,"")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IF(COUNTIF($BF$10:$BF$466,BF123)&gt;1,1,"")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IF(COUNTIF($BF$10:$BF$466,BF124)&gt;1,1,"")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IF(COUNTIF($BF$9:$BF$462,BF125)&gt;1,1,"")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IF(COUNTIF($BF$9:$BF$462,BF126)&gt;1,1,"")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IF(COUNTIF($BF$10:$BF$466,BF127)&gt;1,1,"")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4879977.51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IF(COUNTIF($BF$10:$BF$466,BF128)&gt;1,1,"")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IF(COUNTIF($BF$10:$BF$466,BF129)&gt;1,1,"")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IF(COUNTIF($BF$10:$BF$466,BF130)&gt;1,1,"")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IF(COUNTIF($BF$10:$BF$466,BF131)&gt;1,1,"")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IF(COUNTIF($BF$10:$BF$466,BF132)&gt;1,1,"")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IF(COUNTIF($BF$10:$BF$466,BF133)&gt;1,1,"")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IF(COUNTIF($BF$10:$BF$466,BF134)&gt;1,1,"")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IF(COUNTIF($BF$10:$BF$466,BF135)&gt;1,1,"")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IF(COUNTIF($BF$10:$BF$466,BF136)&gt;1,1,"")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IF(COUNTIF($BF$10:$BF$466,BF137)&gt;1,1,"")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IF(COUNTIF($BF$10:$BF$466,BF138)&gt;1,1,"")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IF(COUNTIF($BF$10:$BF$466,BF139)&gt;1,1,"")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IF(COUNTIF($BF$10:$BF$466,BF140)&gt;1,1,"")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IF(COUNTIF($BF$10:$BF$466,BF141)&gt;1,1,"")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IF(COUNTIF($BF$10:$BF$466,BF142)&gt;1,1,"")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IF(COUNTIF($BF$10:$BF$466,BF143)&gt;1,1,"")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IF(COUNTIF($BF$10:$BF$466,BF144)&gt;1,1,"")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IF(COUNTIF($BF$10:$BF$466,BF145)&gt;1,1,"")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IF(COUNTIF($BF$10:$BF$466,BF146)&gt;1,1,"")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IF(COUNTIF($BF$10:$BF$466,BF147)&gt;1,1,"")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IF(COUNTIF($BF$10:$BF$466,BF148)&gt;1,1,"")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IF(COUNTIF($BF$10:$BF$466,BF149)&gt;1,1,"")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IF(COUNTIF($BF$10:$BF$466,BF150)&gt;1,1,"")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IF(COUNTIF($BF$10:$BF$466,BF151)&gt;1,1,"")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IF(COUNTIF($BF$10:$BF$466,BF152)&gt;1,1,"")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IF(COUNTIF($BF$10:$BF$466,BF153)&gt;1,1,"")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IF(COUNTIF($BF$10:$BF$466,BF154)&gt;1,1,"")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IF(COUNTIF($BF$10:$BF$466,BF155)&gt;1,1,"")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IF(COUNTIF($BF$10:$BF$466,BF156)&gt;1,1,"")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IF(COUNTIF($BF$10:$BF$466,BF157)&gt;1,1,"")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IF(COUNTIF($BF$10:$BF$466,BF158)&gt;1,1,"")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IF(COUNTIF($BF$10:$BF$466,BF159)&gt;1,1,"")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IF(COUNTIF($BF$10:$BF$466,BF160)&gt;1,1,"")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IF(COUNTIF($BF$10:$BF$466,BF161)&gt;1,1,"")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IF(COUNTIF($BF$10:$BF$466,BF162)&gt;1,1,"")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IF(COUNTIF($BF$10:$BF$466,BF163)&gt;1,1,"")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IF(COUNTIF($BF$10:$BF$466,BF164)&gt;1,1,"")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IF(COUNTIF($BF$10:$BF$466,BF165)&gt;1,1,"")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IF(COUNTIF($BF$10:$BF$466,BF166)&gt;1,1,"")</x:f>
      </x:c>
    </x:row>
    <x:row r="167" spans="1:74" customFormat="1" ht="14.25" hidden="1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IF(COUNTIF($BF$10:$BF$466,BF167)&gt;1,1,"")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0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IF(COUNTIF($BF$10:$BF$466,BF168)&gt;1,1,"")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IF(COUNTIF($BF$10:$BF$466,BF170)&gt;1,1,"")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6633340.55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IF(COUNTIF($BF$10:$BF$466,BF171)&gt;1,1,"")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IF(COUNTIF($BF$10:$BF$466,BF172)&gt;1,1,"")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IF(COUNTIF($BF$10:$BF$466,BF173)&gt;1,1,"")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IF(COUNTIF($BF$10:$BF$466,BF174)&gt;1,1,"")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IF(COUNTIF($BF$10:$BF$466,BF175)&gt;1,1,"")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235921.09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IF(COUNTIF($BF$10:$BF$466,BF176)&gt;1,1,"")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IF(COUNTIF($BF$10:$BF$466,BF177)&gt;1,1,"")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IF(COUNTIF($BF$10:$BF$466,BF179)&gt;1,1,"")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IF(COUNTIF($BF$10:$BF$466,BF180)&gt;1,1,"")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IF(COUNTIF($BF$10:$BF$466,BF181)&gt;1,1,"")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IF(COUNTIF($BF$10:$BF$466,BF182)&gt;1,1,"")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IF(COUNTIF($BF$10:$BF$466,BF183)&gt;1,1,"")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1442884.47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IF(COUNTIF($BF$10:$BF$466,BF184)&gt;1,1,"")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IF(COUNTIF($BF$10:$BF$466,BF185)&gt;1,1,"")</x:f>
      </x:c>
    </x:row>
    <x:row r="186" spans="1:74" customFormat="1" ht="14.25" hidden="1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IF(COUNTIF($BF$10:$BF$466,BF186)&gt;1,1,"")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IF(COUNTIF($BF$10:$BF$466,BF187)&gt;1,1,"")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IF(COUNTIF($BF$10:$BF$466,BF188)&gt;1,1,"")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IF(COUNTIF($BF$10:$BF$466,BF189)&gt;1,1,"")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IF(COUNTIF($BF$10:$BF$466,BF190)&gt;1,1,"")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IF(COUNTIF($BF$10:$BF$466,BF191)&gt;1,1,"")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518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IF(COUNTIF($BF$10:$BF$466,BF192)&gt;1,1,"")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8432.76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IF(COUNTIF($BF$10:$BF$466,BF193)&gt;1,1,"")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IF(COUNTIF($BF$10:$BF$466,BF194)&gt;1,1,"")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IF(COUNTIF($BF$10:$BF$466,BF195)&gt;1,1,"")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2075.08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IF(COUNTIF($BF$10:$BF$466,BF196)&gt;1,1,"")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IF(COUNTIF($BF$10:$BF$466,BF197)&gt;1,1,"")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IF(COUNTIF($BF$10:$BF$466,BF198)&gt;1,1,"")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IF(COUNTIF($BF$10:$BF$466,BF199)&gt;1,1,"")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IF(COUNTIF($BF$10:$BF$466,BF200)&gt;1,1,"")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13752.97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IF(COUNTIF($BF$10:$BF$466,BF201)&gt;1,1,"")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IF(COUNTIF($BF$10:$BF$466,BF202)&gt;1,1,"")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IF(COUNTIF($BF$10:$BF$466,BF203)&gt;1,1,"")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IF(COUNTIF($BF$10:$BF$466,BF204)&gt;1,1,"")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201.14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IF(COUNTIF($BF$10:$BF$466,BF205)&gt;1,1,"")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291.46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IF(COUNTIF($BF$10:$BF$466,BF206)&gt;1,1,"")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IF(COUNTIF($BF$10:$BF$466,BF207)&gt;1,1,"")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IF(COUNTIF($BF$10:$BF$466,BF208)&gt;1,1,"")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IF(COUNTIF($BF$10:$BF$466,BF209)&gt;1,1,"")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IF(COUNTIF($BF$10:$BF$466,BF210)&gt;1,1,"")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IF(COUNTIF($BF$10:$BF$466,BF211)&gt;1,1,"")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IF(COUNTIF($BF$10:$BF$466,BF212)&gt;1,1,"")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IF(COUNTIF($BF$10:$BF$466,BF213)&gt;1,1,"")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IF(COUNTIF($BF$10:$BF$466,BF214)&gt;1,1,"")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IF(COUNTIF($BF$10:$BF$466,BF215)&gt;1,1,"")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IF(COUNTIF($BF$10:$BF$466,BF216)&gt;1,1,"")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IF(COUNTIF($BF$10:$BF$466,BF217)&gt;1,1,"")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IF(COUNTIF($BF$10:$BF$466,BF218)&gt;1,1,"")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IF(COUNTIF($BF$10:$BF$466,BF222)&gt;1,1,"")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IF(COUNTIF($BF$10:$BF$466,BF223)&gt;1,1,"")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IF(COUNTIF($BF$10:$BF$466,BF224)&gt;1,1,"")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IF(COUNTIF($BF$10:$BF$466,BF225)&gt;1,1,"")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IF(COUNTIF($BF$10:$BF$466,BF226)&gt;1,1,"")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711217841.6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IF(COUNTIF($BF$10:$BF$466,BF227)&gt;1,1,"")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IF(COUNTIF($BF$10:$BF$466,BF228)&gt;1,1,"")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IF(COUNTIF($BF$10:$BF$466,BF229)&gt;1,1,"")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IF(COUNTIF($BF$10:$BF$466,BF230)&gt;1,1,"")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IF(COUNTIF($BF$10:$BF$466,BF231)&gt;1,1,"")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IF(COUNTIF($BF$10:$BF$466,BF232)&gt;1,1,"")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1942910.98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IF(COUNTIF($BF$10:$BF$466,BF233)&gt;1,1,"")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IF(COUNTIF($BF$10:$BF$466,BF234)&gt;1,1,"")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34567826.36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IF(COUNTIF($BF$10:$BF$466,BF235)&gt;1,1,"")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IF(COUNTIF($BF$10:$BF$466,BF236)&gt;1,1,"")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IF(COUNTIF($BF$10:$BF$466,BF237)&gt;1,1,"")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IF(COUNTIF($BF$10:$BF$466,BF238)&gt;1,1,"")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IF(COUNTIF($BF$10:$BF$466,BF239)&gt;1,1,"")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IF(COUNTIF($BF$10:$BF$466,BF240)&gt;1,1,"")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IF(COUNTIF($BF$10:$BF$466,BF241)&gt;1,1,"")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IF(COUNTIF($BF$10:$BF$466,BF242)&gt;1,1,"")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IF(COUNTIF($BF$10:$BF$466,BF243)&gt;1,1,"")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IF(COUNTIF($BF$10:$BF$466,BF244)&gt;1,1,"")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IF(COUNTIF($BF$10:$BF$466,BF245)&gt;1,1,"")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IF(COUNTIF($BF$10:$BF$466,BF246)&gt;1,1,"")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IF(COUNTIF($BF$10:$BF$466,BF247)&gt;1,1,"")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IF(COUNTIF($BF$10:$BF$466,BF248)&gt;1,1,"")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IF(COUNTIF($BF$10:$BF$466,BF249)&gt;1,1,"")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IF(COUNTIF($BF$10:$BF$466,BF250)&gt;1,1,"")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IF(COUNTIF($BF$10:$BF$466,BF251)&gt;1,1,"")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IF(COUNTIF($BF$10:$BF$466,BF252)&gt;1,1,"")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IF(COUNTIF($BF$10:$BF$466,BF253)&gt;1,1,"")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IF(COUNTIF($BF$10:$BF$466,BF254)&gt;1,1,"")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IF(COUNTIF($BF$10:$BF$466,BF255)&gt;1,1,"")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IF(COUNTIF($BF$10:$BF$466,BF256)&gt;1,1,"")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IF(COUNTIF($BF$10:$BF$466,BF257)&gt;1,1,"")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3417.29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IF(COUNTIF($BF$10:$BF$466,BF258)&gt;1,1,"")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88.85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IF(COUNTIF($BF$10:$BF$466,BF259)&gt;1,1,"")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IF(COUNTIF($BF$10:$BF$466,BF260)&gt;1,1,"")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IF(COUNTIF($BF$10:$BF$466,BF261)&gt;1,1,"")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IF(COUNTIF($BF$10:$BF$466,BF262)&gt;1,1,"")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IF(COUNTIF($BF$10:$BF$466,BF263)&gt;1,1,"")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IF(COUNTIF($BF$10:$BF$466,BF264)&gt;1,1,"")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IF(COUNTIF($BF$10:$BF$466,BF265)&gt;1,1,"")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IF(COUNTIF($BF$10:$BF$466,BF266)&gt;1,1,"")</x:f>
      </x:c>
    </x:row>
    <x:row r="267" spans="1:74" customFormat="1" ht="14.25" hidden="1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IF(COUNTIF($BF$10:$BF$466,BF267)&gt;1,1,"")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0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IF(COUNTIF($BF$10:$BF$466,BF268)&gt;1,1,"")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IF(COUNTIF($BF$10:$BF$466,BF269)&gt;1,1,"")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IF(COUNTIF($BF$10:$BF$466,BF270)&gt;1,1,"")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IF(COUNTIF($BF$10:$BF$466,BF271)&gt;1,1,"")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IF(COUNTIF($BF$10:$BF$466,BF272)&gt;1,1,"")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IF(COUNTIF($BF$10:$BF$466,BF273)&gt;1,1,"")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IF(COUNTIF($BF$10:$BF$466,BF274)&gt;1,1,"")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900644.4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IF(COUNTIF($BF$10:$BF$466,BF275)&gt;1,1,"")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670.84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IF(COUNTIF($BF$10:$BF$466,BF276)&gt;1,1,"")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IF(COUNTIF($BF$10:$BF$466,BF277)&gt;1,1,"")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IF(COUNTIF($BF$10:$BF$466,BF278)&gt;1,1,"")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IF(COUNTIF($BF$10:$BF$466,BF279)&gt;1,1,"")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IF(COUNTIF($BF$10:$BF$466,BF280)&gt;1,1,"")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IF(COUNTIF($BF$10:$BF$466,BF281)&gt;1,1,"")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IF(COUNTIF($BF$10:$BF$466,BF282)&gt;1,1,"")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IF(COUNTIF($BF$10:$BF$466,BF283)&gt;1,1,"")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101783.32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IF(COUNTIF($BF$10:$BF$466,BF284)&gt;1,1,"")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IF(COUNTIF($BF$10:$BF$466,BF285)&gt;1,1,"")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IF(COUNTIF($BF$10:$BF$466,BF286)&gt;1,1,"")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IF(COUNTIF($BF$10:$BF$466,BF287)&gt;1,1,"")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0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IF(COUNTIF($BF$10:$BF$466,BF288)&gt;1,1,"")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IF(COUNTIF($BF$10:$BF$466,BF289)&gt;1,1,"")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IF(COUNTIF($BF$10:$BF$466,BF290)&gt;1,1,"")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IF(COUNTIF($BF$10:$BF$466,BF291)&gt;1,1,"")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IF(COUNTIF($BF$10:$BF$466,BF292)&gt;1,1,"")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IF(COUNTIF($BF$10:$BF$466,BF293)&gt;1,1,"")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IF(COUNTIF($BF$10:$BF$466,BF294)&gt;1,1,"")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IF(COUNTIF($BF$10:$BF$466,BF295)&gt;1,1,"")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IF(COUNTIF($BF$10:$BF$466,BF296)&gt;1,1,"")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24766.68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IF(COUNTIF($BF$10:$BF$466,BF297)&gt;1,1,"")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IF(COUNTIF($BF$10:$BF$466,BF298)&gt;1,1,"")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IF(COUNTIF($BF$10:$BF$466,BF299)&gt;1,1,"")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IF(COUNTIF($BF$10:$BF$466,BF300)&gt;1,1,"")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IF(COUNTIF($BF$10:$BF$466,BF301)&gt;1,1,"")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IF(COUNTIF($BF$10:$BF$466,BF302)&gt;1,1,"")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IF(COUNTIF($BF$10:$BF$466,BF303)&gt;1,1,"")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IF(COUNTIF($BF$10:$BF$466,BF304)&gt;1,1,"")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0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IF(COUNTIF($BF$10:$BF$466,BF305)&gt;1,1,"")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IF(COUNTIF($BF$10:$BF$466,BF306)&gt;1,1,"")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IF(COUNTIF($BF$10:$BF$466,BF307)&gt;1,1,"")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IF(COUNTIF($BF$10:$BF$466,BF308)&gt;1,1,"")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IF(COUNTIF($BF$10:$BF$466,BF309)&gt;1,1,"")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IF(COUNTIF($BF$10:$BF$466,BF310)&gt;1,1,"")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3408526.61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IF(COUNTIF($BF$10:$BF$466,BF311)&gt;1,1,"")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IF(COUNTIF($BF$10:$BF$466,BF312)&gt;1,1,"")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IF(COUNTIF($BF$10:$BF$466,BF315)&gt;1,1,"")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IF(COUNTIF($BF$10:$BF$466,BF316)&gt;1,1,"")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IF(COUNTIF($BF$10:$BF$466,BF317)&gt;1,1,"")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IF(COUNTIF($BF$10:$BF$466,BF318)&gt;1,1,"")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IF(COUNTIF($BF$10:$BF$466,BF319)&gt;1,1,"")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IF(COUNTIF($BF$10:$BF$466,BF320)&gt;1,1,"")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IF(COUNTIF($BF$10:$BF$466,BF321)&gt;1,1,"")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IF(COUNTIF($BF$10:$BF$466,BF322)&gt;1,1,"")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IF(COUNTIF($BF$10:$BF$466,BF323)&gt;1,1,"")</x:f>
      </x:c>
    </x:row>
    <x:row r="324" spans="1:74" customFormat="1" ht="14.25" hidden="1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IF(COUNTIF($BF$10:$BF$466,BF324)&gt;1,1,"")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IF(COUNTIF($BF$10:$BF$466,BF325)&gt;1,1,"")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IF(COUNTIF($BF$10:$BF$466,BF326)&gt;1,1,"")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145429976.08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IF(COUNTIF($BF$10:$BF$466,BF327)&gt;1,1,"")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-2967093.29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IF(COUNTIF($BF$10:$BF$466,BF328)&gt;1,1,"")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IF(COUNTIF($BF$10:$BF$466,BF329)&gt;1,1,"")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IF(COUNTIF($BF$10:$BF$466,BF330)&gt;1,1,"")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28114051.31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IF(COUNTIF($BF$10:$BF$466,BF331)&gt;1,1,"")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IF(COUNTIF($BF$10:$BF$466,BF332)&gt;1,1,"")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IF(COUNTIF($BF$10:$BF$466,BF333)&gt;1,1,"")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IF(COUNTIF($BF$10:$BF$466,BF334)&gt;1,1,"")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IF(COUNTIF($BF$10:$BF$466,BF335)&gt;1,1,"")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IF(COUNTIF($BF$10:$BF$466,BF336)&gt;1,1,"")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IF(COUNTIF($BF$10:$BF$466,BF341)&gt;1,1,"")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IF(COUNTIF($BF$10:$BF$466,BF342)&gt;1,1,"")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IF(COUNTIF($BF$10:$BF$466,BF343)&gt;1,1,"")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IF(COUNTIF($BF$9:$BF$466,BF344)&gt;1,1,"")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6033291.95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IF(COUNTIF($BF$9:$BF$466,BF345)&gt;1,1,"")</x:f>
      </x:c>
    </x:row>
    <x:row r="346" spans="1:74" customFormat="1" ht="14.25" hidden="1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IF(COUNTIF($BF$9:$BF$466,BF346)&gt;1,1,"")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IF(COUNTIF($BF$9:$BF$466,BF347)&gt;1,1,"")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0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IF(COUNTIF($BF$9:$BF$466,BF348)&gt;1,1,"")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IF(COUNTIF($BF$10:$BF$466,BF351)&gt;1,1,"")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IF(COUNTIF($BF$10:$BF$466,BF352)&gt;1,1,"")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IF(COUNTIF($BF$10:$BF$466,BF353)&gt;1,1,"")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IF(COUNTIF($BF$10:$BF$466,BF354)&gt;1,1,"")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IF(COUNTIF($BF$10:$BF$466,BF355)&gt;1,1,"")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IF(COUNTIF($BF$10:$BF$466,BF356)&gt;1,1,"")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1054889440.73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IF(COUNTIF($BF$10:$BF$466,BF357)&gt;1,1,"")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IF(COUNTIF($BF$10:$BF$466,BF358)&gt;1,1,"")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IF(COUNTIF($BF$10:$BF$466,BF359)&gt;1,1,"")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IF(COUNTIF($BF$10:$BF$466,BF360)&gt;1,1,"")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-28447043.55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IF(COUNTIF($BF$10:$BF$466,BF361)&gt;1,1,"")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IF(COUNTIF($BF$10:$BF$466,BF362)&gt;1,1,"")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IF(COUNTIF($BF$10:$BF$466,BF363)&gt;1,1,"")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IF(COUNTIF($BF$10:$BF$466,BF364)&gt;1,1,"")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IF(COUNTIF($BF$10:$BF$466,BF365)&gt;1,1,"")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IF(COUNTIF($BF$10:$BF$466,BF366)&gt;1,1,"")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IF(COUNTIF($BF$10:$BF$466,BF367)&gt;1,1,"")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SUM(H369:H460)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IF(COUNTIF($BF$10:$BF$466,BF368)&gt;1,1,"")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11874219.26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IF(COUNTIF($BF$10:$BF$466,BF369)&gt;1,1,"")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34567826.36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IF(COUNTIF($BF$10:$BF$466,BF370)&gt;1,1,"")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IF(COUNTIF($BF$10:$BF$466,BF371)&gt;1,1,"")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IF(COUNTIF($BF$10:$BF$466,BF372)&gt;1,1,"")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IF(COUNTIF($BF$10:$BF$466,BF373)&gt;1,1,"")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IF(COUNTIF($BF$10:$BF$466,BF374)&gt;1,1,"")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IF(COUNTIF($BF$10:$BF$466,BF375)&gt;1,1,"")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IF(COUNTIF($BF$10:$BF$466,BF376)&gt;1,1,"")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IF(COUNTIF($BF$10:$BF$466,BF377)&gt;1,1,"")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IF(COUNTIF($BF$10:$BF$466,BF378)&gt;1,1,"")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IF(COUNTIF($BF$10:$BF$466,BF379)&gt;1,1,"")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IF(COUNTIF($BF$10:$BF$466,BF380)&gt;1,1,"")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IF(COUNTIF($BF$10:$BF$466,BF381)&gt;1,1,"")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IF(COUNTIF($BF$10:$BF$466,BF382)&gt;1,1,"")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227142397.47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IF(COUNTIF($BF$10:$BF$466,BF383)&gt;1,1,"")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33823353.55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IF(COUNTIF($BF$10:$BF$466,BF384)&gt;1,1,"")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IF(COUNTIF($BF$10:$BF$466,BF386)&gt;1,1,"")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IF(COUNTIF($BF$10:$BF$466,BF387)&gt;1,1,"")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-227142397.47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IF(COUNTIF($BF$10:$BF$466,BF388)&gt;1,1,"")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-33823353.55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IF(COUNTIF($BF$10:$BF$466,BF389)&gt;1,1,"")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IF(COUNTIF($BF$10:$BF$466,BF391)&gt;1,1,"")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IF(COUNTIF($BF$10:$BF$466,BF392)&gt;1,1,"")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IF(COUNTIF($BF$10:$BF$466,BF393)&gt;1,1,"")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0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IF(COUNTIF($BF$10:$BF$466,BF394)&gt;1,1,"")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IF(COUNTIF($BF$10:$BF$466,BF395)&gt;1,1,"")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IF(COUNTIF($BF$10:$BF$466,BF396)&gt;1,1,"")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16233.26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IF(COUNTIF($BF$10:$BF$466,BF397)&gt;1,1,"")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2579868.14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IF(COUNTIF($BF$10:$BF$466,BF398)&gt;1,1,"")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IF(COUNTIF($BF$10:$BF$466,BF399)&gt;1,1,"")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IF(COUNTIF($BF$10:$BF$466,BF400)&gt;1,1,"")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IF(COUNTIF($BF$10:$BF$466,BF401)&gt;1,1,"")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IF(COUNTIF($BF$10:$BF$466,BF402)&gt;1,1,"")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IF(COUNTIF($BF$10:$BF$466,BF403)&gt;1,1,"")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IF(COUNTIF($BF$10:$BF$466,BF404)&gt;1,1,"")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IF(COUNTIF($BF$10:$BF$466,BF405)&gt;1,1,"")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IF(COUNTIF($BF$10:$BF$466,BF406)&gt;1,1,"")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IF(COUNTIF($BF$10:$BF$466,BF407)&gt;1,1,"")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IF(COUNTIF($BF$10:$BF$466,BF408)&gt;1,1,"")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IF(COUNTIF($BF$10:$BF$466,BF409)&gt;1,1,"")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-84373.04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IF(COUNTIF($BF$10:$BF$466,BF410)&gt;1,1,"")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IF(COUNTIF($BF$10:$BF$466,BF411)&gt;1,1,"")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IF(COUNTIF($BF$10:$BF$466,BF412)&gt;1,1,"")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IF(COUNTIF($BF$10:$BF$466,BF413)&gt;1,1,"")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0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IF(COUNTIF($BF$10:$BF$466,BF414)&gt;1,1,"")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IF(COUNTIF($BF$10:$BF$466,BF415)&gt;1,1,"")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IF(COUNTIF($BF$10:$BF$466,BF416)&gt;1,1,"")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IF(COUNTIF($BF$10:$BF$466,BF417)&gt;1,1,"")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-101783.32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IF(COUNTIF($BF$10:$BF$466,BF418)&gt;1,1,"")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-24766.68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IF(COUNTIF($BF$10:$BF$466,BF419)&gt;1,1,"")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IF(COUNTIF($BF$10:$BF$466,BF420)&gt;1,1,"")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IF(COUNTIF($BF$10:$BF$466,BF421)&gt;1,1,"")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IF(COUNTIF($BF$10:$BF$466,BF422)&gt;1,1,"")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IF(COUNTIF($BF$10:$BF$466,BF423)&gt;1,1,"")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IF(COUNTIF($BF$10:$BF$466,BF424)&gt;1,1,"")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IF(COUNTIF($BF$10:$BF$466,BF425)&gt;1,1,"")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IF(COUNTIF($BF$10:$BF$466,BF426)&gt;1,1,"")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0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IF(COUNTIF($BF$10:$BF$466,BF427)&gt;1,1,"")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0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IF(COUNTIF($BF$10:$BF$466,BF428)&gt;1,1,"")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IF(COUNTIF($BF$10:$BF$466,BF429)&gt;1,1,"")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IF(COUNTIF($BF$10:$BF$466,BF430)&gt;1,1,"")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IF(COUNTIF($BF$10:$BF$466,BF431)&gt;1,1,"")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IF(COUNTIF($BF$10:$BF$466,BF432)&gt;1,1,"")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IF(COUNTIF($BF$10:$BF$466,BF433)&gt;1,1,"")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IF(COUNTIF($BF$10:$BF$466,BF434)&gt;1,1,"")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IF(COUNTIF($BF$10:$BF$466,BF437)&gt;1,1,"")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IF(COUNTIF($BF$10:$BF$466,BF438)&gt;1,1,"")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IF(COUNTIF($BF$10:$BF$466,BF439)&gt;1,1,"")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IF(COUNTIF($BF$10:$BF$466,BF440)&gt;1,1,"")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IF(COUNTIF($BF$10:$BF$466,BF441)&gt;1,1,"")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IF(COUNTIF($BF$10:$BF$466,BF442)&gt;1,1,"")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IF(COUNTIF($BF$10:$BF$466,BF443)&gt;1,1,"")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IF(COUNTIF($BF$10:$BF$466,BF444)&gt;1,1,"")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-14962313.84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IF(COUNTIF($BF$10:$BF$466,BF445)&gt;1,1,"")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0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IF(COUNTIF($BF$10:$BF$466,BF446)&gt;1,1,"")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IF(COUNTIF($BF$10:$BF$466,BF447)&gt;1,1,"")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IF(COUNTIF($BF$10:$BF$466,BF448)&gt;1,1,"")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IF(COUNTIF($BF$10:$BF$466,BF449)&gt;1,1,"")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IF(COUNTIF($BF$10:$BF$466,BF450)&gt;1,1,"")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IF(COUNTIF($BF$10:$BF$466,BF451)&gt;1,1,"")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IF(COUNTIF($BF$10:$BF$466,BF452)&gt;1,1,"")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IF(COUNTIF($BF$10:$BF$466,BF453)&gt;1,1,"")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IF(COUNTIF($BF$10:$BF$466,BF454)&gt;1,1,"")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IF(COUNTIF($BF$10:$BF$466,BF455)&gt;1,1,"")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IF(COUNTIF($BF$10:$BF$466,BF456)&gt;1,1,"")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IF(COUNTIF($BF$10:$BF$466,BF457)&gt;1,1,"")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IF(COUNTIF($BF$10:$BF$466,BF458)&gt;1,1,"")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IF(COUNTIF($BF$10:$BF$466,BF459)&gt;1,1,"")</x:f>
      </x:c>
    </x:row>
    <x:row r="460" spans="1:74" customFormat="1" ht="14.25" hidden="1" customHeight="1">
      <x:c r="B460" s="69" t="n">
        <x:v>6183000150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  <x:c r="BV460" s="81">
        <x:f>IF(COUNTIF($BF$10:$BF$466,BF460)&gt;1,1,"")</x:f>
      </x:c>
    </x:row>
    <x:row r="461" spans="1:74" customFormat="1" ht="14.25" customHeight="1">
      <x:c r="A461" s="81" t="s">
        <x:v>194</x:v>
      </x:c>
      <x:c r="H461" s="84" t="s"/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IF(COUNTIF($BF$10:$BF$466,BF461)&gt;1,1,"")</x:f>
      </x:c>
    </x:row>
    <x:row r="462" spans="1:74" customFormat="1" ht="14.25" customHeight="1" thickBot="1">
      <x:c r="A462" s="81" t="s">
        <x:v>401</x:v>
      </x:c>
      <x:c r="B462" s="87" t="s"/>
      <x:c r="D462" s="75" t="s">
        <x:v>402</x:v>
      </x:c>
      <x:c r="H462" s="124">
        <x:f>H355+H358+H360+H365+H368+H362</x:f>
      </x:c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IF(COUNTIF($BF$10:$BF$466,BF462)&gt;1,1,"")</x:f>
      </x:c>
    </x:row>
    <x:row r="463" spans="1:74" customFormat="1" ht="14.25" customHeight="1" thickTop="1">
      <x:c r="A463" s="81" t="s">
        <x:v>194</x:v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IF(COUNTIF($BF$10:$BF$466,BF463)&gt;1,1,"")</x:f>
      </x:c>
    </x:row>
    <x:row r="464" spans="1:74" s="85" customFormat="1" ht="14.25" customHeight="1">
      <x:c r="A464" s="85" t="s"/>
      <x:c r="B464" s="134" t="s"/>
      <x:c r="D464" s="135" t="s">
        <x:v>403</x:v>
      </x:c>
      <x:c r="H464" s="190">
        <x:f>H462/9860406</x:f>
      </x:c>
      <x:c r="J464" s="84" t="s"/>
      <x:c r="K464" s="84" t="s"/>
      <x:c r="L464" s="84" t="s"/>
      <x:c r="M464" s="84" t="s"/>
      <x:c r="N464" s="84" t="s"/>
      <x:c r="O464" s="84" t="s"/>
      <x:c r="P464" s="84" t="s"/>
      <x:c r="Q464" s="84" t="s"/>
      <x:c r="R464" s="84" t="s"/>
      <x:c r="S464" s="84" t="s"/>
      <x:c r="T464" s="84" t="s"/>
      <x:c r="U464" s="84" t="s"/>
      <x:c r="V464" s="84" t="s"/>
      <x:c r="W464" s="84" t="s"/>
      <x:c r="X464" s="84" t="s"/>
      <x:c r="Y464" s="84" t="s"/>
      <x:c r="Z464" s="84" t="s"/>
      <x:c r="AA464" s="84" t="s"/>
      <x:c r="AB464" s="84" t="s"/>
      <x:c r="AC464" s="84" t="s"/>
      <x:c r="AD464" s="84" t="s"/>
      <x:c r="AE464" s="84" t="s"/>
      <x:c r="AF464" s="84" t="s"/>
      <x:c r="AG464" s="84" t="s"/>
      <x:c r="AH464" s="84" t="s"/>
      <x:c r="AI464" s="84" t="s"/>
      <x:c r="AJ464" s="84" t="s"/>
      <x:c r="AK464" s="84" t="s"/>
      <x:c r="AL464" s="84" t="s"/>
      <x:c r="AR464" s="81" t="s"/>
      <x:c r="AS464" s="81" t="s"/>
      <x:c r="BD464" s="81" t="s"/>
      <x:c r="BG464" s="81" t="s"/>
      <x:c r="BH464" s="86" t="s"/>
      <x:c r="BV464" s="81">
        <x:f>IF(COUNTIF($BF$10:$BF$466,BF464)&gt;1,1,"")</x:f>
      </x:c>
    </x:row>
    <x:row r="465" spans="1:74" customFormat="1" ht="14.25" customHeight="1">
      <x:c r="J465" s="84" t="s"/>
      <x:c r="K465" s="84" t="s"/>
      <x:c r="M465" s="84" t="s"/>
      <x:c r="N465" s="84" t="s"/>
      <x:c r="O465" s="84" t="s"/>
      <x:c r="Q465" s="84" t="s"/>
      <x:c r="R465" s="84" t="s"/>
      <x:c r="S465" s="84" t="s"/>
      <x:c r="U465" s="84" t="s"/>
      <x:c r="V465" s="84" t="s"/>
      <x:c r="W465" s="84" t="s"/>
      <x:c r="Y465" s="84" t="s"/>
      <x:c r="Z465" s="84" t="s"/>
      <x:c r="AA465" s="84" t="s"/>
      <x:c r="AC465" s="84" t="s"/>
      <x:c r="AD465" s="84" t="s"/>
      <x:c r="AE465" s="84" t="s"/>
      <x:c r="AG465" s="84" t="s"/>
      <x:c r="AH465" s="84" t="s"/>
      <x:c r="AI465" s="84" t="s"/>
      <x:c r="AK465" s="84" t="s"/>
      <x:c r="AL465" s="84" t="s"/>
      <x:c r="BV465" s="81">
        <x:f>IF(COUNTIF($BF$10:$BF$466,BF465)&gt;1,1,"")</x:f>
      </x:c>
    </x:row>
    <x:row r="466" spans="1:74" customFormat="1" ht="14.25" customHeight="1" thickBot="1">
      <x:c r="B466" s="87" t="s"/>
      <x:c r="D466" s="75" t="s">
        <x:v>404</x:v>
      </x:c>
      <x:c r="H466" s="124">
        <x:f>H462+H352</x:f>
      </x:c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IF(COUNTIF($BF$10:$BF$466,BF466)&gt;1,1,"")</x:f>
      </x:c>
    </x:row>
    <x:row r="467" spans="1:74" customFormat="1" ht="14.25" customHeight="1" thickTop="1">
      <x:c r="A467" s="81" t="s">
        <x:v>194</x:v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IF(COUNTIF($BF$10:$BF$466,BF467)&gt;1,1,"")</x:f>
      </x:c>
    </x:row>
    <x:row r="468" spans="1:74" customFormat="1" ht="14.25" customHeight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IF(COUNTIF($BF$10:$BF$466,BF468)&gt;1,1,"")</x:f>
      </x:c>
    </x:row>
    <x:row r="469" spans="1:74" customFormat="1" ht="14.25" customHeight="1">
      <x:c r="H469" s="137">
        <x:f>+H466-H244</x:f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IF(COUNTIF($BF$10:$BF$466,BF469)&gt;1,1,"")</x:f>
      </x:c>
    </x:row>
    <x:row r="470" spans="1:74" customFormat="1" ht="14.25" customHeight="1"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IF(COUNTIF($BF$10:$BF$466,BF470)&gt;1,1,"")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IF(COUNTIF($BF$10:$BF$466,BF471)&gt;1,1,"")</x:f>
      </x:c>
    </x:row>
    <x:row r="472" spans="1:74" customFormat="1" ht="14.25" customHeight="1">
      <x:c r="BV472" s="81">
        <x:f>IF(COUNTIF($BF$10:$BF$466,BF472)&gt;1,1,"")</x:f>
      </x:c>
    </x:row>
    <x:row r="479" spans="1:74" customFormat="1" ht="14.25" customHeight="1">
      <x:c r="BD479" s="81">
        <x:f>COUNTIF($BC$10:$BC$466,BC479)</x:f>
      </x:c>
    </x:row>
    <x:row r="480" spans="1:74" customFormat="1" ht="14.25" customHeight="1">
      <x:c r="BD480" s="81">
        <x:f>COUNTIF($BC$10:$BC$466,BC480)</x:f>
      </x:c>
    </x:row>
    <x:row r="481" spans="1:74" customFormat="1" ht="14.25" customHeight="1">
      <x:c r="BD481" s="81">
        <x:f>COUNTIF($BC$10:$BC$466,BC481)</x:f>
      </x:c>
    </x:row>
    <x:row r="482" spans="1:74" customFormat="1" ht="14.25" customHeight="1">
      <x:c r="BD482" s="81">
        <x:f>COUNTIF($BC$10:$BC$466,BC482)</x:f>
      </x:c>
    </x:row>
    <x:row r="483" spans="1:74" customFormat="1" ht="14.25" customHeight="1">
      <x:c r="BD483" s="81">
        <x:f>COUNTIF($BC$10:$BC$466,BC483)</x:f>
      </x:c>
    </x:row>
    <x:row r="484" spans="1:74" customFormat="1" ht="14.25" customHeight="1">
      <x:c r="BD484" s="81">
        <x:f>COUNTIF($BC$10:$BC$466,BC484)</x:f>
      </x:c>
    </x:row>
    <x:row r="485" spans="1:74" customFormat="1" ht="14.25" customHeight="1">
      <x:c r="BD485" s="81">
        <x:f>COUNTIF($BC$10:$BC$466,BC485)</x:f>
      </x:c>
    </x:row>
    <x:row r="486" spans="1:74" customFormat="1" ht="14.25" customHeight="1">
      <x:c r="BD486" s="81">
        <x:f>COUNTIF($BC$10:$BC$466,BC486)</x:f>
      </x:c>
    </x:row>
    <x:row r="487" spans="1:74" customFormat="1" ht="14.25" customHeight="1">
      <x:c r="BD487" s="81">
        <x:f>COUNTIF($BC$10:$BC$466,BC487)</x:f>
      </x:c>
    </x:row>
    <x:row r="488" spans="1:74" customFormat="1" ht="14.25" customHeight="1">
      <x:c r="BD488" s="81">
        <x:f>COUNTIF($BC$10:$BC$466,BC488)</x:f>
      </x:c>
    </x:row>
    <x:row r="489" spans="1:74" customFormat="1" ht="14.25" customHeight="1">
      <x:c r="BD489" s="81">
        <x:f>COUNTIF($BC$10:$BC$466,BC489)</x:f>
      </x:c>
    </x:row>
    <x:row r="490" spans="1:74" customFormat="1" ht="14.25" customHeight="1">
      <x:c r="BD490" s="81">
        <x:f>COUNTIF($BC$10:$BC$466,BC490)</x:f>
      </x:c>
    </x:row>
    <x:row r="491" spans="1:74" customFormat="1" ht="14.25" customHeight="1">
      <x:c r="BD491" s="81">
        <x:f>COUNTIF($BC$10:$BC$466,BC491)</x:f>
      </x:c>
    </x:row>
    <x:row r="492" spans="1:74" customFormat="1" ht="14.25" customHeight="1">
      <x:c r="BD492" s="81">
        <x:f>COUNTIF($BC$10:$BC$466,BC492)</x:f>
      </x:c>
    </x:row>
    <x:row r="493" spans="1:74" customFormat="1" ht="14.25" customHeight="1">
      <x:c r="BD493" s="81">
        <x:f>COUNTIF($BC$10:$BC$466,BC493)</x:f>
      </x:c>
    </x:row>
    <x:row r="494" spans="1:74" customFormat="1" ht="14.25" customHeight="1">
      <x:c r="BD494" s="81">
        <x:f>COUNTIF($BC$10:$BC$466,BC494)</x:f>
      </x:c>
    </x:row>
    <x:row r="495" spans="1:74" customFormat="1" ht="14.25" customHeight="1">
      <x:c r="BD495" s="81">
        <x:f>COUNTIF($BC$10:$BC$466,BC495)</x:f>
      </x:c>
    </x:row>
    <x:row r="496" spans="1:74" customFormat="1" ht="14.25" customHeight="1">
      <x:c r="BD496" s="81">
        <x:f>COUNTIF($BC$10:$BC$466,BC496)</x:f>
      </x:c>
    </x:row>
    <x:row r="497" spans="1:74" customFormat="1" ht="14.25" customHeight="1">
      <x:c r="BD497" s="81">
        <x:f>COUNTIF($BC$10:$BC$466,BC497)</x:f>
      </x:c>
    </x:row>
    <x:row r="498" spans="1:74" customFormat="1" ht="14.25" customHeight="1">
      <x:c r="BD498" s="81">
        <x:f>COUNTIF($BC$10:$BC$466,BC498)</x:f>
      </x:c>
    </x:row>
    <x:row r="499" spans="1:74" customFormat="1" ht="14.25" customHeight="1">
      <x:c r="BD499" s="81">
        <x:f>COUNTIF($BC$10:$BC$466,BC499)</x:f>
      </x:c>
    </x:row>
    <x:row r="500" spans="1:74" customFormat="1" ht="14.25" customHeight="1">
      <x:c r="BD500" s="81">
        <x:f>COUNTIF($BC$10:$BC$466,BC500)</x:f>
      </x:c>
    </x:row>
    <x:row r="501" spans="1:74" customFormat="1" ht="14.25" customHeight="1">
      <x:c r="BD501" s="81">
        <x:f>COUNTIF($BC$10:$BC$466,BC501)</x:f>
      </x:c>
    </x:row>
    <x:row r="502" spans="1:74" customFormat="1" ht="14.25" customHeight="1">
      <x:c r="BD502" s="81">
        <x:f>COUNTIF($BC$10:$BC$466,BC502)</x:f>
      </x:c>
    </x:row>
    <x:row r="503" spans="1:74" customFormat="1" ht="14.25" customHeight="1">
      <x:c r="BD503" s="81">
        <x:f>COUNTIF($BC$10:$BC$466,BC503)</x:f>
      </x:c>
    </x:row>
    <x:row r="504" spans="1:74" customFormat="1" ht="14.25" customHeight="1">
      <x:c r="BD504" s="81">
        <x:f>COUNTIF($BC$10:$BC$466,BC504)</x:f>
      </x:c>
    </x:row>
    <x:row r="505" spans="1:74" customFormat="1" ht="14.25" customHeight="1">
      <x:c r="BD505" s="81">
        <x:f>COUNTIF($BC$10:$BC$466,BC505)</x:f>
      </x:c>
    </x:row>
    <x:row r="506" spans="1:74" customFormat="1" ht="14.25" customHeight="1">
      <x:c r="BD506" s="81">
        <x:f>COUNTIF($BC$10:$BC$466,BC506)</x:f>
      </x:c>
    </x:row>
    <x:row r="507" spans="1:74" customFormat="1" ht="14.25" customHeight="1">
      <x:c r="BD507" s="81">
        <x:f>COUNTIF($BC$10:$BC$466,BC507)</x:f>
      </x:c>
    </x:row>
    <x:row r="508" spans="1:74" customFormat="1" ht="14.25" customHeight="1">
      <x:c r="BD508" s="81">
        <x:f>COUNTIF($BC$10:$BC$466,BC508)</x:f>
      </x:c>
    </x:row>
    <x:row r="509" spans="1:74" customFormat="1" ht="14.25" customHeight="1">
      <x:c r="BD509" s="81">
        <x:f>COUNTIF($BC$10:$BC$466,BC509)</x:f>
      </x:c>
    </x:row>
    <x:row r="510" spans="1:74" customFormat="1" ht="14.25" customHeight="1">
      <x:c r="BD510" s="81">
        <x:f>COUNTIF($BC$10:$BC$466,BC510)</x:f>
      </x:c>
    </x:row>
    <x:row r="511" spans="1:74" customFormat="1" ht="14.25" customHeight="1">
      <x:c r="BD511" s="81">
        <x:f>COUNTIF($BC$10:$BC$466,BC511)</x:f>
      </x:c>
    </x:row>
    <x:row r="512" spans="1:74" customFormat="1" ht="14.25" customHeight="1">
      <x:c r="BD512" s="81">
        <x:f>COUNTIF($BC$10:$BC$466,BC512)</x:f>
      </x:c>
    </x:row>
    <x:row r="513" spans="1:74" customFormat="1" ht="14.25" customHeight="1">
      <x:c r="BD513" s="81">
        <x:f>COUNTIF($BC$10:$BC$466,BC513)</x:f>
      </x:c>
    </x:row>
    <x:row r="514" spans="1:74" customFormat="1" ht="14.25" customHeight="1">
      <x:c r="BD514" s="81">
        <x:f>COUNTIF($BC$10:$BC$466,BC514)</x:f>
      </x:c>
    </x:row>
    <x:row r="515" spans="1:74" customFormat="1" ht="14.25" customHeight="1">
      <x:c r="BD515" s="81">
        <x:f>COUNTIF($BC$10:$BC$466,BC515)</x:f>
      </x:c>
    </x:row>
    <x:row r="516" spans="1:74" customFormat="1" ht="14.25" customHeight="1">
      <x:c r="BD516" s="81">
        <x:f>COUNTIF($BC$10:$BC$466,BC516)</x:f>
      </x:c>
    </x:row>
    <x:row r="517" spans="1:74" customFormat="1" ht="14.25" customHeight="1">
      <x:c r="BD517" s="81">
        <x:f>COUNTIF($BC$10:$BC$466,BC517)</x:f>
      </x:c>
    </x:row>
    <x:row r="518" spans="1:74" customFormat="1" ht="14.25" customHeight="1">
      <x:c r="BD518" s="81">
        <x:f>COUNTIF($BC$10:$BC$466,BC518)</x:f>
      </x:c>
    </x:row>
    <x:row r="519" spans="1:74" customFormat="1" ht="14.25" customHeight="1">
      <x:c r="BD519" s="81">
        <x:f>COUNTIF($BC$10:$BC$466,BC519)</x:f>
      </x:c>
    </x:row>
    <x:row r="520" spans="1:74" customFormat="1" ht="14.25" customHeight="1">
      <x:c r="BD520" s="81">
        <x:f>COUNTIF($BC$10:$BC$466,BC520)</x:f>
      </x:c>
    </x:row>
    <x:row r="521" spans="1:74" customFormat="1" ht="14.25" customHeight="1">
      <x:c r="BD521" s="81">
        <x:f>COUNTIF($BC$10:$BC$466,BC521)</x:f>
      </x:c>
    </x:row>
    <x:row r="522" spans="1:74" customFormat="1" ht="14.25" customHeight="1">
      <x:c r="BD522" s="81">
        <x:f>COUNTIF($BC$10:$BC$466,BC522)</x:f>
      </x:c>
    </x:row>
    <x:row r="523" spans="1:74" customFormat="1" ht="14.25" customHeight="1">
      <x:c r="BD523" s="81">
        <x:f>COUNTIF($BC$10:$BC$466,BC523)</x:f>
      </x:c>
    </x:row>
    <x:row r="524" spans="1:74" customFormat="1" ht="14.25" customHeight="1">
      <x:c r="BD524" s="81">
        <x:f>COUNTIF($BC$10:$BC$466,BC524)</x:f>
      </x:c>
    </x:row>
    <x:row r="525" spans="1:74" customFormat="1" ht="14.25" customHeight="1">
      <x:c r="BD525" s="81">
        <x:f>COUNTIF($BC$10:$BC$466,BC525)</x:f>
      </x:c>
    </x:row>
    <x:row r="526" spans="1:74" customFormat="1" ht="14.25" customHeight="1">
      <x:c r="BD526" s="81">
        <x:f>COUNTIF($BC$10:$BC$466,BC526)</x:f>
      </x:c>
    </x:row>
    <x:row r="527" spans="1:74" customFormat="1" ht="14.25" customHeight="1">
      <x:c r="BD527" s="81">
        <x:f>COUNTIF($BC$10:$BC$466,BC527)</x:f>
      </x:c>
    </x:row>
    <x:row r="528" spans="1:74" customFormat="1" ht="14.25" customHeight="1">
      <x:c r="BD528" s="81">
        <x:f>COUNTIF($BC$10:$BC$466,BC528)</x:f>
      </x:c>
    </x:row>
    <x:row r="529" spans="1:74" customFormat="1" ht="14.25" customHeight="1">
      <x:c r="BD529" s="81">
        <x:f>COUNTIF($BC$10:$BC$466,BC529)</x:f>
      </x:c>
    </x:row>
    <x:row r="530" spans="1:74" customFormat="1" ht="14.25" customHeight="1">
      <x:c r="BD530" s="81">
        <x:f>COUNTIF($BC$10:$BC$466,BC530)</x:f>
      </x:c>
    </x:row>
    <x:row r="531" spans="1:74" customFormat="1" ht="14.25" customHeight="1">
      <x:c r="BD531" s="81">
        <x:f>COUNTIF($BC$10:$BC$466,BC531)</x:f>
      </x:c>
    </x:row>
    <x:row r="532" spans="1:74" customFormat="1" ht="14.25" customHeight="1">
      <x:c r="BD532" s="81">
        <x:f>COUNTIF($BC$10:$BC$466,BC532)</x:f>
      </x:c>
    </x:row>
    <x:row r="533" spans="1:74" customFormat="1" ht="14.25" customHeight="1">
      <x:c r="BD533" s="81">
        <x:f>COUNTIF($BC$10:$BC$466,BC533)</x:f>
      </x:c>
    </x:row>
    <x:row r="534" spans="1:74" customFormat="1" ht="14.25" customHeight="1">
      <x:c r="BD534" s="81">
        <x:f>COUNTIF($BC$10:$BC$466,BC534)</x:f>
      </x:c>
    </x:row>
    <x:row r="535" spans="1:74" customFormat="1" ht="14.25" customHeight="1">
      <x:c r="BD535" s="81">
        <x:f>COUNTIF($BC$10:$BC$466,BC535)</x:f>
      </x:c>
    </x:row>
    <x:row r="536" spans="1:74" customFormat="1" ht="14.25" customHeight="1">
      <x:c r="BD536" s="81">
        <x:f>COUNTIF($BC$10:$BC$466,BC536)</x:f>
      </x:c>
    </x:row>
    <x:row r="537" spans="1:74" customFormat="1" ht="14.25" customHeight="1">
      <x:c r="BD537" s="81">
        <x:f>COUNTIF($BC$10:$BC$466,BC537)</x:f>
      </x:c>
    </x:row>
    <x:row r="538" spans="1:74" customFormat="1" ht="14.25" customHeight="1">
      <x:c r="BD538" s="81">
        <x:f>COUNTIF($BC$10:$BC$466,BC538)</x:f>
      </x:c>
    </x:row>
    <x:row r="539" spans="1:74" customFormat="1" ht="14.25" customHeight="1">
      <x:c r="BD539" s="81">
        <x:f>COUNTIF($BC$10:$BC$466,BC539)</x:f>
      </x:c>
    </x:row>
    <x:row r="540" spans="1:74" customFormat="1" ht="14.25" customHeight="1">
      <x:c r="BD540" s="81">
        <x:f>COUNTIF($BC$10:$BC$466,BC540)</x:f>
      </x:c>
    </x:row>
    <x:row r="541" spans="1:74" customFormat="1" ht="14.25" customHeight="1">
      <x:c r="BD541" s="81">
        <x:f>COUNTIF($BC$10:$BC$466,BC541)</x:f>
      </x:c>
    </x:row>
    <x:row r="542" spans="1:74" customFormat="1" ht="14.25" customHeight="1">
      <x:c r="BD542" s="81">
        <x:f>COUNTIF($BC$10:$BC$466,BC542)</x:f>
      </x:c>
    </x:row>
    <x:row r="543" spans="1:74" customFormat="1" ht="14.25" customHeight="1">
      <x:c r="BD543" s="81">
        <x:f>COUNTIF($BC$10:$BC$466,BC543)</x:f>
      </x:c>
    </x:row>
    <x:row r="544" spans="1:74" customFormat="1" ht="14.25" customHeight="1">
      <x:c r="BD544" s="81">
        <x:f>COUNTIF($BC$10:$BC$466,BC544)</x:f>
      </x:c>
    </x:row>
    <x:row r="545" spans="1:74" customFormat="1" ht="14.25" customHeight="1">
      <x:c r="BD545" s="81">
        <x:f>COUNTIF($BC$10:$BC$466,BC545)</x:f>
      </x:c>
    </x:row>
    <x:row r="546" spans="1:74" customFormat="1" ht="14.25" customHeight="1">
      <x:c r="BD546" s="81">
        <x:f>COUNTIF($BC$10:$BC$466,BC546)</x:f>
      </x:c>
    </x:row>
    <x:row r="547" spans="1:74" customFormat="1" ht="14.25" customHeight="1">
      <x:c r="BD547" s="81">
        <x:f>COUNTIF($BC$10:$BC$466,BC547)</x:f>
      </x:c>
    </x:row>
    <x:row r="548" spans="1:74" customFormat="1" ht="14.25" customHeight="1">
      <x:c r="BD548" s="81">
        <x:f>COUNTIF($BC$10:$BC$466,BC548)</x:f>
      </x:c>
    </x:row>
    <x:row r="549" spans="1:74" customFormat="1" ht="14.25" customHeight="1">
      <x:c r="BD549" s="81">
        <x:f>COUNTIF($BC$10:$BC$466,BC549)</x:f>
      </x:c>
    </x:row>
    <x:row r="550" spans="1:74" customFormat="1" ht="14.25" customHeight="1">
      <x:c r="BD550" s="81">
        <x:f>COUNTIF($BC$10:$BC$466,BC550)</x:f>
      </x:c>
    </x:row>
    <x:row r="551" spans="1:74" customFormat="1" ht="14.25" customHeight="1">
      <x:c r="BD551" s="81">
        <x:f>COUNTIF($BC$10:$BC$466,BC551)</x:f>
      </x:c>
    </x:row>
    <x:row r="552" spans="1:74" customFormat="1" ht="14.25" customHeight="1">
      <x:c r="BD552" s="81">
        <x:f>COUNTIF($BC$10:$BC$466,BC552)</x:f>
      </x:c>
    </x:row>
    <x:row r="553" spans="1:74" customFormat="1" ht="14.25" customHeight="1">
      <x:c r="BD553" s="81">
        <x:f>COUNTIF($BC$10:$BC$466,BC553)</x:f>
      </x:c>
    </x:row>
    <x:row r="554" spans="1:74" customFormat="1" ht="14.25" customHeight="1">
      <x:c r="BD554" s="81">
        <x:f>COUNTIF($BC$10:$BC$466,BC554)</x:f>
      </x:c>
    </x:row>
    <x:row r="555" spans="1:74" customFormat="1" ht="14.25" customHeight="1">
      <x:c r="BD555" s="81">
        <x:f>COUNTIF($BC$10:$BC$466,BC555)</x:f>
      </x:c>
    </x:row>
    <x:row r="556" spans="1:74" customFormat="1" ht="14.25" customHeight="1">
      <x:c r="BD556" s="81">
        <x:f>COUNTIF($BC$10:$BC$466,BC556)</x:f>
      </x:c>
    </x:row>
    <x:row r="557" spans="1:74" customFormat="1" ht="14.25" customHeight="1">
      <x:c r="BD557" s="81">
        <x:f>COUNTIF($BC$10:$BC$466,BC557)</x:f>
      </x:c>
    </x:row>
    <x:row r="558" spans="1:74" customFormat="1" ht="14.25" customHeight="1">
      <x:c r="BD558" s="81">
        <x:f>COUNTIF($BC$10:$BC$466,BC558)</x:f>
      </x:c>
    </x:row>
    <x:row r="559" spans="1:74" customFormat="1" ht="14.25" customHeight="1">
      <x:c r="BD559" s="81">
        <x:f>COUNTIF($BC$10:$BC$466,BC559)</x:f>
      </x:c>
    </x:row>
    <x:row r="560" spans="1:74" customFormat="1" ht="14.25" customHeight="1">
      <x:c r="BD560" s="81">
        <x:f>COUNTIF($BC$10:$BC$466,BC560)</x:f>
      </x:c>
    </x:row>
    <x:row r="561" spans="1:74" customFormat="1" ht="14.25" customHeight="1">
      <x:c r="BD561" s="81">
        <x:f>COUNTIF($BC$10:$BC$466,BC561)</x:f>
      </x:c>
    </x:row>
    <x:row r="562" spans="1:74" customFormat="1" ht="14.25" customHeight="1">
      <x:c r="BD562" s="81">
        <x:f>COUNTIF($BC$10:$BC$466,BC562)</x:f>
      </x:c>
    </x:row>
    <x:row r="563" spans="1:74" customFormat="1" ht="14.25" customHeight="1">
      <x:c r="BD563" s="81">
        <x:f>COUNTIF($BC$10:$BC$466,BC563)</x:f>
      </x:c>
    </x:row>
    <x:row r="564" spans="1:74" customFormat="1" ht="14.25" customHeight="1">
      <x:c r="BD564" s="81">
        <x:f>COUNTIF($BC$10:$BC$466,BC564)</x:f>
      </x:c>
    </x:row>
    <x:row r="565" spans="1:74" customFormat="1" ht="14.25" customHeight="1">
      <x:c r="BD565" s="81">
        <x:f>COUNTIF($BC$10:$BC$466,BC565)</x:f>
      </x:c>
    </x:row>
    <x:row r="566" spans="1:74" customFormat="1" ht="14.25" customHeight="1">
      <x:c r="BD566" s="81">
        <x:f>COUNTIF($BC$10:$BC$466,BC566)</x:f>
      </x:c>
    </x:row>
    <x:row r="567" spans="1:74" customFormat="1" ht="14.25" customHeight="1">
      <x:c r="BD567" s="81">
        <x:f>COUNTIF($BC$10:$BC$466,BC567)</x:f>
      </x:c>
    </x:row>
    <x:row r="568" spans="1:74" customFormat="1" ht="14.25" customHeight="1">
      <x:c r="BD568" s="81">
        <x:f>COUNTIF($BC$10:$BC$466,BC568)</x:f>
      </x:c>
    </x:row>
    <x:row r="569" spans="1:74" customFormat="1" ht="14.25" customHeight="1">
      <x:c r="BD569" s="81">
        <x:f>COUNTIF($BC$10:$BC$466,BC569)</x:f>
      </x:c>
    </x:row>
    <x:row r="570" spans="1:74" customFormat="1" ht="14.25" customHeight="1">
      <x:c r="BD570" s="81">
        <x:f>COUNTIF($BC$10:$BC$466,BC570)</x:f>
      </x:c>
    </x:row>
    <x:row r="571" spans="1:74" customFormat="1" ht="14.25" customHeight="1">
      <x:c r="BD571" s="81">
        <x:f>COUNTIF($BC$10:$BC$466,BC571)</x:f>
      </x:c>
    </x:row>
    <x:row r="572" spans="1:74" customFormat="1" ht="14.25" customHeight="1">
      <x:c r="BD572" s="81">
        <x:f>COUNTIF($BC$10:$BC$466,BC572)</x:f>
      </x:c>
    </x:row>
    <x:row r="573" spans="1:74" customFormat="1" ht="14.25" customHeight="1">
      <x:c r="BD573" s="81">
        <x:f>COUNTIF($BC$10:$BC$466,BC573)</x:f>
      </x:c>
    </x:row>
    <x:row r="574" spans="1:74" customFormat="1" ht="14.25" customHeight="1">
      <x:c r="BD574" s="81">
        <x:f>COUNTIF($BC$10:$BC$466,BC574)</x:f>
      </x:c>
    </x:row>
    <x:row r="575" spans="1:74" customFormat="1" ht="14.25" customHeight="1">
      <x:c r="BD575" s="81">
        <x:f>COUNTIF($BC$10:$BC$466,BC575)</x:f>
      </x:c>
    </x:row>
    <x:row r="576" spans="1:74" customFormat="1" ht="14.25" customHeight="1">
      <x:c r="BD576" s="81">
        <x:f>COUNTIF($BC$10:$BC$466,BC576)</x:f>
      </x:c>
    </x:row>
    <x:row r="577" spans="1:74" customFormat="1" ht="14.25" customHeight="1">
      <x:c r="BD577" s="81">
        <x:f>COUNTIF($BC$10:$BC$466,BC577)</x:f>
      </x:c>
    </x:row>
    <x:row r="578" spans="1:74" customFormat="1" ht="14.25" customHeight="1">
      <x:c r="BD578" s="81">
        <x:f>COUNTIF($BC$10:$BC$466,BC578)</x:f>
      </x:c>
    </x:row>
    <x:row r="579" spans="1:74" customFormat="1" ht="14.25" customHeight="1">
      <x:c r="BD579" s="81">
        <x:f>COUNTIF($BC$10:$BC$466,BC579)</x:f>
      </x:c>
    </x:row>
    <x:row r="580" spans="1:74" customFormat="1" ht="14.25" customHeight="1">
      <x:c r="BD580" s="81">
        <x:f>COUNTIF($BC$10:$BC$466,BC580)</x:f>
      </x:c>
    </x:row>
    <x:row r="581" spans="1:74" customFormat="1" ht="14.25" customHeight="1">
      <x:c r="BD581" s="81">
        <x:f>COUNTIF($BC$10:$BC$466,BC581)</x:f>
      </x:c>
    </x:row>
    <x:row r="582" spans="1:74" customFormat="1" ht="14.25" customHeight="1">
      <x:c r="BD582" s="81">
        <x:f>COUNTIF($BC$10:$BC$466,BC582)</x:f>
      </x:c>
    </x:row>
    <x:row r="583" spans="1:74" customFormat="1" ht="14.25" customHeight="1">
      <x:c r="BD583" s="81">
        <x:f>COUNTIF($BC$10:$BC$466,BC583)</x:f>
      </x:c>
    </x:row>
    <x:row r="584" spans="1:74" customFormat="1" ht="14.25" customHeight="1">
      <x:c r="BD584" s="81">
        <x:f>COUNTIF($BC$10:$BC$466,BC584)</x:f>
      </x:c>
    </x:row>
    <x:row r="585" spans="1:74" customFormat="1" ht="14.25" customHeight="1">
      <x:c r="BD585" s="81">
        <x:f>COUNTIF($BC$10:$BC$466,BC585)</x:f>
      </x:c>
    </x:row>
    <x:row r="586" spans="1:74" customFormat="1" ht="14.25" customHeight="1">
      <x:c r="BD586" s="81">
        <x:f>COUNTIF($BC$10:$BC$466,BC586)</x:f>
      </x:c>
    </x:row>
    <x:row r="587" spans="1:74" customFormat="1" ht="14.25" customHeight="1">
      <x:c r="BD587" s="81">
        <x:f>COUNTIF($BC$10:$BC$466,BC587)</x:f>
      </x:c>
    </x:row>
    <x:row r="588" spans="1:74" customFormat="1" ht="14.25" customHeight="1">
      <x:c r="BD588" s="81">
        <x:f>COUNTIF($BC$10:$BC$466,BC588)</x:f>
      </x:c>
    </x:row>
    <x:row r="589" spans="1:74" customFormat="1" ht="14.25" customHeight="1">
      <x:c r="BD589" s="81">
        <x:f>COUNTIF($BC$10:$BC$466,BC589)</x:f>
      </x:c>
    </x:row>
    <x:row r="590" spans="1:74" customFormat="1" ht="14.25" customHeight="1">
      <x:c r="BD590" s="81">
        <x:f>COUNTIF($BC$10:$BC$466,BC590)</x:f>
      </x:c>
    </x:row>
    <x:row r="591" spans="1:74" customFormat="1" ht="14.25" customHeight="1">
      <x:c r="BD591" s="81">
        <x:f>COUNTIF($BC$10:$BC$466,BC591)</x:f>
      </x:c>
    </x:row>
    <x:row r="592" spans="1:74" customFormat="1" ht="14.25" customHeight="1">
      <x:c r="BD592" s="81">
        <x:f>COUNTIF($BC$10:$BC$466,BC592)</x:f>
      </x:c>
    </x:row>
    <x:row r="593" spans="1:74" customFormat="1" ht="14.25" customHeight="1">
      <x:c r="BD593" s="81">
        <x:f>COUNTIF($BC$10:$BC$466,BC593)</x:f>
      </x:c>
    </x:row>
    <x:row r="594" spans="1:74" customFormat="1" ht="14.25" customHeight="1">
      <x:c r="BD594" s="81">
        <x:f>COUNTIF($BC$10:$BC$466,BC594)</x:f>
      </x:c>
    </x:row>
    <x:row r="595" spans="1:74" customFormat="1" ht="14.25" customHeight="1">
      <x:c r="BD595" s="81">
        <x:f>COUNTIF($BC$10:$BC$466,BC595)</x:f>
      </x:c>
    </x:row>
    <x:row r="596" spans="1:74" customFormat="1" ht="14.25" customHeight="1">
      <x:c r="BD596" s="81">
        <x:f>COUNTIF($BC$10:$BC$466,BC596)</x:f>
      </x:c>
    </x:row>
    <x:row r="597" spans="1:74" customFormat="1" ht="14.25" customHeight="1">
      <x:c r="BD597" s="81">
        <x:f>COUNTIF($BC$10:$BC$466,BC597)</x:f>
      </x:c>
    </x:row>
    <x:row r="598" spans="1:74" customFormat="1" ht="14.25" customHeight="1">
      <x:c r="BD598" s="81">
        <x:f>COUNTIF($BC$10:$BC$466,BC598)</x:f>
      </x:c>
    </x:row>
    <x:row r="599" spans="1:74" customFormat="1" ht="14.25" customHeight="1">
      <x:c r="BD599" s="81">
        <x:f>COUNTIF($BC$10:$BC$466,BC599)</x:f>
      </x:c>
    </x:row>
    <x:row r="600" spans="1:74" customFormat="1" ht="14.25" customHeight="1">
      <x:c r="BD600" s="81">
        <x:f>COUNTIF($BC$10:$BC$466,BC600)</x:f>
      </x:c>
    </x:row>
    <x:row r="601" spans="1:74" customFormat="1" ht="14.25" customHeight="1">
      <x:c r="BD601" s="81">
        <x:f>COUNTIF($BC$10:$BC$466,BC601)</x:f>
      </x:c>
    </x:row>
    <x:row r="602" spans="1:74" customFormat="1" ht="14.25" customHeight="1">
      <x:c r="BD602" s="81">
        <x:f>COUNTIF($BC$10:$BC$466,BC602)</x:f>
      </x:c>
    </x:row>
    <x:row r="603" spans="1:74" customFormat="1" ht="14.25" customHeight="1">
      <x:c r="BD603" s="81">
        <x:f>COUNTIF($BC$10:$BC$466,BC603)</x:f>
      </x:c>
    </x:row>
    <x:row r="604" spans="1:74" customFormat="1" ht="14.25" customHeight="1">
      <x:c r="BD604" s="81">
        <x:f>COUNTIF($BC$10:$BC$466,BC604)</x:f>
      </x:c>
    </x:row>
    <x:row r="605" spans="1:74" customFormat="1" ht="14.25" customHeight="1">
      <x:c r="BD605" s="81">
        <x:f>COUNTIF($BC$10:$BC$466,BC605)</x:f>
      </x:c>
    </x:row>
    <x:row r="606" spans="1:74" customFormat="1" ht="14.25" customHeight="1">
      <x:c r="BD606" s="81">
        <x:f>COUNTIF($BC$10:$BC$466,BC606)</x:f>
      </x:c>
    </x:row>
    <x:row r="607" spans="1:74" customFormat="1" ht="14.25" customHeight="1">
      <x:c r="BD607" s="81">
        <x:f>COUNTIF($BC$10:$BC$466,BC607)</x:f>
      </x:c>
    </x:row>
    <x:row r="608" spans="1:74" customFormat="1" ht="14.25" customHeight="1">
      <x:c r="BD608" s="81">
        <x:f>COUNTIF($BC$10:$BC$466,BC608)</x:f>
      </x:c>
    </x:row>
    <x:row r="609" spans="1:74" customFormat="1" ht="14.25" customHeight="1">
      <x:c r="BD609" s="81">
        <x:f>COUNTIF($BC$10:$BC$466,BC609)</x:f>
      </x:c>
    </x:row>
    <x:row r="610" spans="1:74" customFormat="1" ht="14.25" customHeight="1">
      <x:c r="BD610" s="81">
        <x:f>COUNTIF($BC$10:$BC$466,BC610)</x:f>
      </x:c>
    </x:row>
    <x:row r="611" spans="1:74" customFormat="1" ht="14.25" customHeight="1">
      <x:c r="BD611" s="81">
        <x:f>COUNTIF($BC$10:$BC$466,BC611)</x:f>
      </x:c>
    </x:row>
    <x:row r="612" spans="1:74" customFormat="1" ht="14.25" customHeight="1">
      <x:c r="BD612" s="81">
        <x:f>COUNTIF($BC$10:$BC$466,BC612)</x:f>
      </x:c>
    </x:row>
    <x:row r="613" spans="1:74" customFormat="1" ht="14.25" customHeight="1">
      <x:c r="BD613" s="81">
        <x:f>COUNTIF($BC$10:$BC$466,BC613)</x:f>
      </x:c>
    </x:row>
    <x:row r="614" spans="1:74" customFormat="1" ht="14.25" customHeight="1">
      <x:c r="BD614" s="81">
        <x:f>COUNTIF($BC$10:$BC$466,BC614)</x:f>
      </x:c>
    </x:row>
    <x:row r="615" spans="1:74" customFormat="1" ht="14.25" customHeight="1">
      <x:c r="BD615" s="81">
        <x:f>COUNTIF($BC$10:$BC$466,BC615)</x:f>
      </x:c>
    </x:row>
    <x:row r="616" spans="1:74" customFormat="1" ht="14.25" customHeight="1">
      <x:c r="BD616" s="81">
        <x:f>COUNTIF($BC$10:$BC$466,BC616)</x:f>
      </x:c>
    </x:row>
    <x:row r="617" spans="1:74" customFormat="1" ht="14.25" customHeight="1">
      <x:c r="BD617" s="81">
        <x:f>COUNTIF($BC$10:$BC$466,BC617)</x:f>
      </x:c>
    </x:row>
    <x:row r="618" spans="1:74" customFormat="1" ht="14.25" customHeight="1">
      <x:c r="BD618" s="81">
        <x:f>COUNTIF($BC$10:$BC$466,BC618)</x:f>
      </x:c>
    </x:row>
    <x:row r="619" spans="1:74" customFormat="1" ht="14.25" customHeight="1">
      <x:c r="BD619" s="81">
        <x:f>COUNTIF($BC$10:$BC$466,BC619)</x:f>
      </x:c>
    </x:row>
    <x:row r="620" spans="1:74" customFormat="1" ht="14.25" customHeight="1">
      <x:c r="BD620" s="81">
        <x:f>COUNTIF($BC$10:$BC$466,BC620)</x:f>
      </x:c>
    </x:row>
    <x:row r="621" spans="1:74" customFormat="1" ht="14.25" customHeight="1">
      <x:c r="BD621" s="81">
        <x:f>COUNTIF($BC$10:$BC$466,BC621)</x:f>
      </x:c>
    </x:row>
    <x:row r="622" spans="1:74" customFormat="1" ht="14.25" customHeight="1">
      <x:c r="BD622" s="81">
        <x:f>COUNTIF($BC$10:$BC$466,BC622)</x:f>
      </x:c>
    </x:row>
    <x:row r="623" spans="1:74" customFormat="1" ht="14.25" customHeight="1">
      <x:c r="BD623" s="81">
        <x:f>COUNTIF($BC$10:$BC$466,BC623)</x:f>
      </x:c>
    </x:row>
    <x:row r="624" spans="1:74" customFormat="1" ht="14.25" customHeight="1">
      <x:c r="BD624" s="81">
        <x:f>COUNTIF($BC$10:$BC$466,BC624)</x:f>
      </x:c>
    </x:row>
    <x:row r="625" spans="1:74" customFormat="1" ht="14.25" customHeight="1">
      <x:c r="BD625" s="81">
        <x:f>COUNTIF($BC$10:$BC$466,BC625)</x:f>
      </x:c>
    </x:row>
    <x:row r="626" spans="1:74" customFormat="1" ht="14.25" customHeight="1">
      <x:c r="BD626" s="81">
        <x:f>COUNTIF($BC$10:$BC$466,BC626)</x:f>
      </x:c>
    </x:row>
    <x:row r="627" spans="1:74" customFormat="1" ht="14.25" customHeight="1">
      <x:c r="BD627" s="81">
        <x:f>COUNTIF($BC$10:$BC$466,BC627)</x:f>
      </x:c>
    </x:row>
    <x:row r="628" spans="1:74" customFormat="1" ht="14.25" customHeight="1">
      <x:c r="BD628" s="81">
        <x:f>COUNTIF($BC$10:$BC$466,BC628)</x:f>
      </x:c>
    </x:row>
    <x:row r="629" spans="1:74" customFormat="1" ht="14.25" customHeight="1">
      <x:c r="BD629" s="81">
        <x:f>COUNTIF($BC$10:$BC$466,BC629)</x:f>
      </x:c>
    </x:row>
    <x:row r="630" spans="1:74" customFormat="1" ht="14.25" customHeight="1">
      <x:c r="BD630" s="81">
        <x:f>COUNTIF($BC$10:$BC$466,BC630)</x:f>
      </x:c>
    </x:row>
    <x:row r="631" spans="1:74" customFormat="1" ht="14.25" customHeight="1">
      <x:c r="BD631" s="81">
        <x:f>COUNTIF($BC$10:$BC$466,BC631)</x:f>
      </x:c>
    </x:row>
    <x:row r="632" spans="1:74" customFormat="1" ht="14.25" customHeight="1">
      <x:c r="BD632" s="81">
        <x:f>COUNTIF($BC$10:$BC$466,BC632)</x:f>
      </x:c>
    </x:row>
    <x:row r="633" spans="1:74" customFormat="1" ht="14.25" customHeight="1">
      <x:c r="BD633" s="81">
        <x:f>COUNTIF($BC$10:$BC$466,BC633)</x:f>
      </x:c>
    </x:row>
    <x:row r="634" spans="1:74" customFormat="1" ht="14.25" customHeight="1">
      <x:c r="BD634" s="81">
        <x:f>COUNTIF($BC$10:$BC$466,BC634)</x:f>
      </x:c>
    </x:row>
    <x:row r="635" spans="1:74" customFormat="1" ht="14.25" customHeight="1">
      <x:c r="BD635" s="81">
        <x:f>COUNTIF($BC$10:$BC$466,BC635)</x:f>
      </x:c>
    </x:row>
    <x:row r="636" spans="1:74" customFormat="1" ht="14.25" customHeight="1">
      <x:c r="BD636" s="81">
        <x:f>COUNTIF($BC$10:$BC$466,BC636)</x:f>
      </x:c>
    </x:row>
    <x:row r="637" spans="1:74" customFormat="1" ht="14.25" customHeight="1">
      <x:c r="BD637" s="81">
        <x:f>COUNTIF($BC$10:$BC$466,BC637)</x:f>
      </x:c>
    </x:row>
    <x:row r="638" spans="1:74" customFormat="1" ht="14.25" customHeight="1">
      <x:c r="BD638" s="81">
        <x:f>COUNTIF($BC$10:$BC$466,BC638)</x:f>
      </x:c>
    </x:row>
    <x:row r="639" spans="1:74" customFormat="1" ht="14.25" customHeight="1">
      <x:c r="BD639" s="81">
        <x:f>COUNTIF($BC$10:$BC$466,BC639)</x:f>
      </x:c>
    </x:row>
    <x:row r="640" spans="1:74" customFormat="1" ht="14.25" customHeight="1">
      <x:c r="BD640" s="81">
        <x:f>COUNTIF($BC$10:$BC$466,BC640)</x:f>
      </x:c>
    </x:row>
    <x:row r="641" spans="1:74" customFormat="1" ht="14.25" customHeight="1">
      <x:c r="BD641" s="81">
        <x:f>COUNTIF($BC$10:$BC$466,BC641)</x:f>
      </x:c>
    </x:row>
    <x:row r="642" spans="1:74" customFormat="1" ht="14.25" customHeight="1">
      <x:c r="BD642" s="81">
        <x:f>COUNTIF($BC$10:$BC$466,BC642)</x:f>
      </x:c>
    </x:row>
    <x:row r="643" spans="1:74" customFormat="1" ht="14.25" customHeight="1">
      <x:c r="BD643" s="81">
        <x:f>COUNTIF($BC$10:$BC$466,BC643)</x:f>
      </x:c>
    </x:row>
    <x:row r="644" spans="1:74" customFormat="1" ht="14.25" customHeight="1">
      <x:c r="BD644" s="81">
        <x:f>COUNTIF($BC$10:$BC$466,BC644)</x:f>
      </x:c>
    </x:row>
    <x:row r="645" spans="1:74" customFormat="1" ht="14.25" customHeight="1">
      <x:c r="BD645" s="81">
        <x:f>COUNTIF($BC$10:$BC$466,BC645)</x:f>
      </x:c>
    </x:row>
    <x:row r="646" spans="1:74" customFormat="1" ht="14.25" customHeight="1">
      <x:c r="BD646" s="81">
        <x:f>COUNTIF($BC$10:$BC$466,BC646)</x:f>
      </x:c>
    </x:row>
    <x:row r="647" spans="1:74" customFormat="1" ht="14.25" customHeight="1">
      <x:c r="BD647" s="81">
        <x:f>COUNTIF($BC$10:$BC$466,BC647)</x:f>
      </x:c>
    </x:row>
    <x:row r="648" spans="1:74" customFormat="1" ht="14.25" customHeight="1">
      <x:c r="BD648" s="81">
        <x:f>COUNTIF($BC$10:$BC$466,BC648)</x:f>
      </x:c>
    </x:row>
    <x:row r="649" spans="1:74" customFormat="1" ht="14.25" customHeight="1">
      <x:c r="BD649" s="81">
        <x:f>COUNTIF($BC$10:$BC$466,BC649)</x:f>
      </x:c>
    </x:row>
    <x:row r="650" spans="1:74" customFormat="1" ht="14.25" customHeight="1">
      <x:c r="BD650" s="81">
        <x:f>COUNTIF($BC$10:$BC$466,BC650)</x:f>
      </x:c>
    </x:row>
    <x:row r="651" spans="1:74" customFormat="1" ht="14.25" customHeight="1">
      <x:c r="BD651" s="81">
        <x:f>COUNTIF($BC$10:$BC$466,BC651)</x:f>
      </x:c>
    </x:row>
    <x:row r="652" spans="1:74" customFormat="1" ht="14.25" customHeight="1">
      <x:c r="BD652" s="81">
        <x:f>COUNTIF($BC$10:$BC$466,BC652)</x:f>
      </x:c>
    </x:row>
    <x:row r="653" spans="1:74" customFormat="1" ht="14.25" customHeight="1">
      <x:c r="BD653" s="81">
        <x:f>COUNTIF($BC$10:$BC$466,BC653)</x:f>
      </x:c>
    </x:row>
    <x:row r="654" spans="1:74" customFormat="1" ht="14.25" customHeight="1">
      <x:c r="BD654" s="81">
        <x:f>COUNTIF($BC$10:$BC$466,BC654)</x:f>
      </x:c>
    </x:row>
    <x:row r="655" spans="1:74" customFormat="1" ht="14.25" customHeight="1">
      <x:c r="BD655" s="81">
        <x:f>COUNTIF($BC$10:$BC$466,BC655)</x:f>
      </x:c>
    </x:row>
    <x:row r="656" spans="1:74" customFormat="1" ht="14.25" customHeight="1">
      <x:c r="BD656" s="81">
        <x:f>COUNTIF($BC$10:$BC$466,BC656)</x:f>
      </x:c>
    </x:row>
    <x:row r="657" spans="1:74" customFormat="1" ht="14.25" customHeight="1">
      <x:c r="BD657" s="81">
        <x:f>COUNTIF($BC$10:$BC$466,BC657)</x:f>
      </x:c>
    </x:row>
    <x:row r="658" spans="1:74" customFormat="1" ht="14.25" customHeight="1">
      <x:c r="BD658" s="81">
        <x:f>COUNTIF($BC$10:$BC$466,BC658)</x:f>
      </x:c>
    </x:row>
    <x:row r="659" spans="1:74" customFormat="1" ht="14.25" customHeight="1">
      <x:c r="BD659" s="81">
        <x:f>COUNTIF($BC$10:$BC$466,BC659)</x:f>
      </x:c>
    </x:row>
    <x:row r="660" spans="1:74" customFormat="1" ht="14.25" customHeight="1">
      <x:c r="BD660" s="81">
        <x:f>COUNTIF($BC$10:$BC$466,BC660)</x:f>
      </x:c>
    </x:row>
    <x:row r="661" spans="1:74" customFormat="1" ht="14.25" customHeight="1">
      <x:c r="BD661" s="81">
        <x:f>COUNTIF($BC$10:$BC$466,BC661)</x:f>
      </x:c>
    </x:row>
    <x:row r="662" spans="1:74" customFormat="1" ht="14.25" customHeight="1">
      <x:c r="BD662" s="81">
        <x:f>COUNTIF($BC$10:$BC$466,BC662)</x:f>
      </x:c>
    </x:row>
    <x:row r="663" spans="1:74" customFormat="1" ht="14.25" customHeight="1">
      <x:c r="BD663" s="81">
        <x:f>COUNTIF($BC$10:$BC$466,BC663)</x:f>
      </x:c>
    </x:row>
    <x:row r="664" spans="1:74" customFormat="1" ht="14.25" customHeight="1">
      <x:c r="BD664" s="81">
        <x:f>COUNTIF($BC$10:$BC$466,BC664)</x:f>
      </x:c>
    </x:row>
    <x:row r="665" spans="1:74" customFormat="1" ht="14.25" customHeight="1">
      <x:c r="BD665" s="81">
        <x:f>COUNTIF($BC$10:$BC$466,BC665)</x:f>
      </x:c>
    </x:row>
    <x:row r="666" spans="1:74" customFormat="1" ht="14.25" customHeight="1">
      <x:c r="BD666" s="81">
        <x:f>COUNTIF($BC$10:$BC$466,BC666)</x:f>
      </x:c>
    </x:row>
    <x:row r="667" spans="1:74" customFormat="1" ht="14.25" customHeight="1">
      <x:c r="BD667" s="81">
        <x:f>COUNTIF($BC$10:$BC$466,BC667)</x:f>
      </x:c>
    </x:row>
    <x:row r="668" spans="1:74" customFormat="1" ht="14.25" customHeight="1">
      <x:c r="BD668" s="81">
        <x:f>COUNTIF($BC$10:$BC$466,BC668)</x:f>
      </x:c>
    </x:row>
    <x:row r="669" spans="1:74" customFormat="1" ht="14.25" customHeight="1">
      <x:c r="BD669" s="81">
        <x:f>COUNTIF($BC$10:$BC$466,BC669)</x:f>
      </x:c>
    </x:row>
    <x:row r="670" spans="1:74" customFormat="1" ht="14.25" customHeight="1">
      <x:c r="BD670" s="81">
        <x:f>COUNTIF($BC$10:$BC$466,BC670)</x:f>
      </x:c>
    </x:row>
    <x:row r="671" spans="1:74" customFormat="1" ht="14.25" customHeight="1">
      <x:c r="BD671" s="81">
        <x:f>COUNTIF($BC$10:$BC$466,BC671)</x:f>
      </x:c>
    </x:row>
    <x:row r="672" spans="1:74" customFormat="1" ht="14.25" customHeight="1">
      <x:c r="BD672" s="81">
        <x:f>COUNTIF($BC$10:$BC$466,BC672)</x:f>
      </x:c>
    </x:row>
    <x:row r="673" spans="1:74" customFormat="1" ht="14.25" customHeight="1">
      <x:c r="BD673" s="81">
        <x:f>COUNTIF($BC$10:$BC$466,BC673)</x:f>
      </x:c>
    </x:row>
    <x:row r="674" spans="1:74" customFormat="1" ht="14.25" customHeight="1">
      <x:c r="BD674" s="81">
        <x:f>COUNTIF($BC$10:$BC$466,BC674)</x:f>
      </x:c>
    </x:row>
    <x:row r="675" spans="1:74" customFormat="1" ht="14.25" customHeight="1">
      <x:c r="BD675" s="81">
        <x:f>COUNTIF($BC$10:$BC$466,BC675)</x:f>
      </x:c>
    </x:row>
    <x:row r="676" spans="1:74" customFormat="1" ht="14.25" customHeight="1">
      <x:c r="BD676" s="81">
        <x:f>COUNTIF($BC$10:$BC$466,BC676)</x:f>
      </x:c>
    </x:row>
    <x:row r="677" spans="1:74" customFormat="1" ht="14.25" customHeight="1">
      <x:c r="BD677" s="81">
        <x:f>COUNTIF($BC$10:$BC$466,BC677)</x:f>
      </x:c>
    </x:row>
    <x:row r="678" spans="1:74" customFormat="1" ht="14.25" customHeight="1">
      <x:c r="BD678" s="81">
        <x:f>COUNTIF($BC$10:$BC$466,BC678)</x:f>
      </x:c>
    </x:row>
    <x:row r="679" spans="1:74" customFormat="1" ht="14.25" customHeight="1">
      <x:c r="BD679" s="81">
        <x:f>COUNTIF($BC$10:$BC$466,BC679)</x:f>
      </x:c>
    </x:row>
    <x:row r="680" spans="1:74" customFormat="1" ht="14.25" customHeight="1">
      <x:c r="BD680" s="81">
        <x:f>COUNTIF($BC$10:$BC$466,BC680)</x:f>
      </x:c>
    </x:row>
    <x:row r="681" spans="1:74" customFormat="1" ht="14.25" customHeight="1">
      <x:c r="BD681" s="81">
        <x:f>COUNTIF($BC$10:$BC$466,BC681)</x:f>
      </x:c>
    </x:row>
    <x:row r="682" spans="1:74" customFormat="1" ht="14.25" customHeight="1">
      <x:c r="BD682" s="81">
        <x:f>COUNTIF($BC$10:$BC$466,BC682)</x:f>
      </x:c>
    </x:row>
    <x:row r="683" spans="1:74" customFormat="1" ht="14.25" customHeight="1">
      <x:c r="BD683" s="81">
        <x:f>COUNTIF($BC$10:$BC$466,BC683)</x:f>
      </x:c>
    </x:row>
    <x:row r="684" spans="1:74" customFormat="1" ht="14.25" customHeight="1">
      <x:c r="BD684" s="81">
        <x:f>COUNTIF($BC$10:$BC$466,BC684)</x:f>
      </x:c>
    </x:row>
    <x:row r="685" spans="1:74" customFormat="1" ht="14.25" customHeight="1">
      <x:c r="BD685" s="81">
        <x:f>COUNTIF($BC$10:$BC$466,BC685)</x:f>
      </x:c>
    </x:row>
    <x:row r="686" spans="1:74" customFormat="1" ht="14.25" customHeight="1">
      <x:c r="BD686" s="81">
        <x:f>COUNTIF($BC$10:$BC$466,BC686)</x:f>
      </x:c>
    </x:row>
    <x:row r="687" spans="1:74" customFormat="1" ht="14.25" customHeight="1">
      <x:c r="BD687" s="81">
        <x:f>COUNTIF($BC$10:$BC$466,BC687)</x:f>
      </x:c>
    </x:row>
    <x:row r="688" spans="1:74" customFormat="1" ht="14.25" customHeight="1">
      <x:c r="BD688" s="81">
        <x:f>COUNTIF($BC$10:$BC$466,BC688)</x:f>
      </x:c>
    </x:row>
    <x:row r="689" spans="1:74" customFormat="1" ht="14.25" customHeight="1">
      <x:c r="BD689" s="81">
        <x:f>COUNTIF($BC$10:$BC$466,BC689)</x:f>
      </x:c>
    </x:row>
    <x:row r="690" spans="1:74" customFormat="1" ht="14.25" customHeight="1">
      <x:c r="BD690" s="81">
        <x:f>COUNTIF($BC$10:$BC$466,BC690)</x:f>
      </x:c>
    </x:row>
    <x:row r="691" spans="1:74" customFormat="1" ht="14.25" customHeight="1">
      <x:c r="BD691" s="81">
        <x:f>COUNTIF($BC$10:$BC$466,BC691)</x:f>
      </x:c>
    </x:row>
    <x:row r="692" spans="1:74" customFormat="1" ht="14.25" customHeight="1">
      <x:c r="BD692" s="81">
        <x:f>COUNTIF($BC$10:$BC$466,BC692)</x:f>
      </x:c>
    </x:row>
    <x:row r="693" spans="1:74" customFormat="1" ht="14.25" customHeight="1">
      <x:c r="BD693" s="81">
        <x:f>COUNTIF($BC$10:$BC$466,BC693)</x:f>
      </x:c>
    </x:row>
    <x:row r="694" spans="1:74" customFormat="1" ht="14.25" customHeight="1">
      <x:c r="BD694" s="81">
        <x:f>COUNTIF($BC$10:$BC$466,BC694)</x:f>
      </x:c>
    </x:row>
    <x:row r="695" spans="1:74" customFormat="1" ht="14.25" customHeight="1">
      <x:c r="BD695" s="81">
        <x:f>COUNTIF($BC$10:$BC$466,BC695)</x:f>
      </x:c>
    </x:row>
    <x:row r="696" spans="1:74" customFormat="1" ht="14.25" customHeight="1">
      <x:c r="BD696" s="81">
        <x:f>COUNTIF($BC$10:$BC$466,BC696)</x:f>
      </x:c>
    </x:row>
    <x:row r="697" spans="1:74" customFormat="1" ht="14.25" customHeight="1">
      <x:c r="BD697" s="81">
        <x:f>COUNTIF($BC$10:$BC$466,BC697)</x:f>
      </x:c>
    </x:row>
    <x:row r="698" spans="1:74" customFormat="1" ht="14.25" customHeight="1">
      <x:c r="BD698" s="81">
        <x:f>COUNTIF($BC$10:$BC$466,BC698)</x:f>
      </x:c>
    </x:row>
    <x:row r="699" spans="1:74" customFormat="1" ht="14.25" customHeight="1">
      <x:c r="BD699" s="81">
        <x:f>COUNTIF($BC$10:$BC$466,BC699)</x:f>
      </x:c>
    </x:row>
    <x:row r="700" spans="1:74" customFormat="1" ht="14.25" customHeight="1">
      <x:c r="BD700" s="81">
        <x:f>COUNTIF($BC$10:$BC$466,BC700)</x:f>
      </x:c>
    </x:row>
    <x:row r="701" spans="1:74" customFormat="1" ht="14.25" customHeight="1">
      <x:c r="BD701" s="81">
        <x:f>COUNTIF($BC$10:$BC$466,BC701)</x:f>
      </x:c>
    </x:row>
    <x:row r="702" spans="1:74" customFormat="1" ht="14.25" customHeight="1">
      <x:c r="BD702" s="81">
        <x:f>COUNTIF($BC$10:$BC$466,BC702)</x:f>
      </x:c>
    </x:row>
    <x:row r="703" spans="1:74" customFormat="1" ht="14.25" customHeight="1">
      <x:c r="BD703" s="81">
        <x:f>COUNTIF($BC$10:$BC$466,BC703)</x:f>
      </x:c>
    </x:row>
    <x:row r="704" spans="1:74" customFormat="1" ht="14.25" customHeight="1">
      <x:c r="BD704" s="81">
        <x:f>COUNTIF($BC$10:$BC$466,BC704)</x:f>
      </x:c>
    </x:row>
    <x:row r="705" spans="1:74" customFormat="1" ht="14.25" customHeight="1">
      <x:c r="BD705" s="81">
        <x:f>COUNTIF($BC$10:$BC$466,BC705)</x:f>
      </x:c>
    </x:row>
    <x:row r="706" spans="1:74" customFormat="1" ht="14.25" customHeight="1">
      <x:c r="BD706" s="81">
        <x:f>COUNTIF($BC$10:$BC$466,BC706)</x:f>
      </x:c>
    </x:row>
    <x:row r="707" spans="1:74" customFormat="1" ht="14.25" customHeight="1">
      <x:c r="BD707" s="81">
        <x:f>COUNTIF($BC$10:$BC$466,BC707)</x:f>
      </x:c>
    </x:row>
    <x:row r="708" spans="1:74" customFormat="1" ht="14.25" customHeight="1">
      <x:c r="BD708" s="81">
        <x:f>COUNTIF($BC$10:$BC$466,BC708)</x:f>
      </x:c>
    </x:row>
    <x:row r="709" spans="1:74" customFormat="1" ht="14.25" customHeight="1">
      <x:c r="BD709" s="81">
        <x:f>COUNTIF($BC$10:$BC$466,BC709)</x:f>
      </x:c>
    </x:row>
    <x:row r="710" spans="1:74" customFormat="1" ht="14.25" customHeight="1">
      <x:c r="BD710" s="81">
        <x:f>COUNTIF($BC$10:$BC$466,BC710)</x:f>
      </x:c>
    </x:row>
    <x:row r="711" spans="1:74" customFormat="1" ht="14.25" customHeight="1">
      <x:c r="BD711" s="81">
        <x:f>COUNTIF($BC$10:$BC$466,BC711)</x:f>
      </x:c>
    </x:row>
    <x:row r="712" spans="1:74" customFormat="1" ht="14.25" customHeight="1">
      <x:c r="BD712" s="81">
        <x:f>COUNTIF($BC$10:$BC$466,BC712)</x:f>
      </x:c>
    </x:row>
    <x:row r="713" spans="1:74" customFormat="1" ht="14.25" customHeight="1">
      <x:c r="BD713" s="81">
        <x:f>COUNTIF($BC$10:$BC$466,BC713)</x:f>
      </x:c>
    </x:row>
    <x:row r="714" spans="1:74" customFormat="1" ht="14.25" customHeight="1">
      <x:c r="BD714" s="81">
        <x:f>COUNTIF($BC$10:$BC$466,BC714)</x:f>
      </x:c>
    </x:row>
    <x:row r="715" spans="1:74" customFormat="1" ht="14.25" customHeight="1">
      <x:c r="BD715" s="81">
        <x:f>COUNTIF($BC$10:$BC$466,BC715)</x:f>
      </x:c>
    </x:row>
    <x:row r="716" spans="1:74" customFormat="1" ht="14.25" customHeight="1">
      <x:c r="BD716" s="81">
        <x:f>COUNTIF($BC$10:$BC$466,BC716)</x:f>
      </x:c>
    </x:row>
    <x:row r="717" spans="1:74" customFormat="1" ht="14.25" customHeight="1">
      <x:c r="BD717" s="81">
        <x:f>COUNTIF($BC$10:$BC$466,BC717)</x:f>
      </x:c>
    </x:row>
    <x:row r="718" spans="1:74" customFormat="1" ht="14.25" customHeight="1">
      <x:c r="BD718" s="81">
        <x:f>COUNTIF($BC$10:$BC$466,BC718)</x:f>
      </x:c>
    </x:row>
    <x:row r="719" spans="1:74" customFormat="1" ht="14.25" customHeight="1">
      <x:c r="BD719" s="81">
        <x:f>COUNTIF($BC$10:$BC$466,BC719)</x:f>
      </x:c>
    </x:row>
    <x:row r="720" spans="1:74" customFormat="1" ht="14.25" customHeight="1">
      <x:c r="BD720" s="81">
        <x:f>COUNTIF($BC$10:$BC$466,BC720)</x:f>
      </x:c>
    </x:row>
    <x:row r="721" spans="1:74" customFormat="1" ht="14.25" customHeight="1">
      <x:c r="BD721" s="81">
        <x:f>COUNTIF($BC$10:$BC$466,BC721)</x:f>
      </x:c>
    </x:row>
    <x:row r="722" spans="1:74" customFormat="1" ht="14.25" customHeight="1">
      <x:c r="BD722" s="81">
        <x:f>COUNTIF($BC$10:$BC$466,BC722)</x:f>
      </x:c>
    </x:row>
    <x:row r="723" spans="1:74" customFormat="1" ht="14.25" customHeight="1">
      <x:c r="BD723" s="81">
        <x:f>COUNTIF($BC$10:$BC$466,BC723)</x:f>
      </x:c>
    </x:row>
    <x:row r="724" spans="1:74" customFormat="1" ht="14.25" customHeight="1">
      <x:c r="BD724" s="81">
        <x:f>COUNTIF($BC$10:$BC$466,BC724)</x:f>
      </x:c>
    </x:row>
    <x:row r="725" spans="1:74" customFormat="1" ht="14.25" customHeight="1">
      <x:c r="BD725" s="81">
        <x:f>COUNTIF($BC$10:$BC$466,BC725)</x:f>
      </x:c>
    </x:row>
    <x:row r="726" spans="1:74" customFormat="1" ht="14.25" customHeight="1">
      <x:c r="BD726" s="81">
        <x:f>COUNTIF($BC$10:$BC$466,BC726)</x:f>
      </x:c>
    </x:row>
    <x:row r="727" spans="1:74" customFormat="1" ht="14.25" customHeight="1">
      <x:c r="BD727" s="81">
        <x:f>COUNTIF($BC$10:$BC$466,BC727)</x:f>
      </x:c>
    </x:row>
    <x:row r="728" spans="1:74" customFormat="1" ht="14.25" customHeight="1">
      <x:c r="BD728" s="81">
        <x:f>COUNTIF($BC$10:$BC$466,BC728)</x:f>
      </x:c>
    </x:row>
    <x:row r="729" spans="1:74" customFormat="1" ht="14.25" customHeight="1">
      <x:c r="BD729" s="81">
        <x:f>COUNTIF($BC$10:$BC$466,BC729)</x:f>
      </x:c>
    </x:row>
    <x:row r="730" spans="1:74" customFormat="1" ht="14.25" customHeight="1">
      <x:c r="BD730" s="81">
        <x:f>COUNTIF($BC$10:$BC$466,BC730)</x:f>
      </x:c>
    </x:row>
    <x:row r="731" spans="1:74" customFormat="1" ht="14.25" customHeight="1">
      <x:c r="BD731" s="81">
        <x:f>COUNTIF($BC$10:$BC$466,BC731)</x:f>
      </x:c>
    </x:row>
    <x:row r="732" spans="1:74" customFormat="1" ht="14.25" customHeight="1">
      <x:c r="BD732" s="81">
        <x:f>COUNTIF($BC$10:$BC$466,BC732)</x:f>
      </x:c>
    </x:row>
    <x:row r="733" spans="1:74" customFormat="1" ht="14.25" customHeight="1">
      <x:c r="BD733" s="81">
        <x:f>COUNTIF($BC$10:$BC$466,BC733)</x:f>
      </x:c>
    </x:row>
    <x:row r="734" spans="1:74" customFormat="1" ht="14.25" customHeight="1">
      <x:c r="BD734" s="81">
        <x:f>COUNTIF($BC$10:$BC$466,BC734)</x:f>
      </x:c>
    </x:row>
    <x:row r="735" spans="1:74" customFormat="1" ht="14.25" customHeight="1">
      <x:c r="BD735" s="81">
        <x:f>COUNTIF($BC$10:$BC$466,BC735)</x:f>
      </x:c>
    </x:row>
    <x:row r="736" spans="1:74" customFormat="1" ht="14.25" customHeight="1">
      <x:c r="BD736" s="81">
        <x:f>COUNTIF($BC$10:$BC$466,BC736)</x:f>
      </x:c>
    </x:row>
    <x:row r="737" spans="1:74" customFormat="1" ht="14.25" customHeight="1">
      <x:c r="BD737" s="81">
        <x:f>COUNTIF($BC$10:$BC$466,BC737)</x:f>
      </x:c>
    </x:row>
    <x:row r="738" spans="1:74" customFormat="1" ht="14.25" customHeight="1">
      <x:c r="BD738" s="81">
        <x:f>COUNTIF($BC$10:$BC$466,BC738)</x:f>
      </x:c>
    </x:row>
    <x:row r="739" spans="1:74" customFormat="1" ht="14.25" customHeight="1">
      <x:c r="BD739" s="81">
        <x:f>COUNTIF($BC$10:$BC$466,BC739)</x:f>
      </x:c>
    </x:row>
    <x:row r="740" spans="1:74" customFormat="1" ht="14.25" customHeight="1">
      <x:c r="BD740" s="81">
        <x:f>COUNTIF($BC$10:$BC$466,BC740)</x:f>
      </x:c>
    </x:row>
    <x:row r="741" spans="1:74" customFormat="1" ht="14.25" customHeight="1">
      <x:c r="BD741" s="81">
        <x:f>COUNTIF($BC$10:$BC$466,BC741)</x:f>
      </x:c>
    </x:row>
    <x:row r="742" spans="1:74" customFormat="1" ht="14.25" customHeight="1">
      <x:c r="BD742" s="81">
        <x:f>COUNTIF($BC$10:$BC$466,BC742)</x:f>
      </x:c>
    </x:row>
    <x:row r="743" spans="1:74" customFormat="1" ht="14.25" customHeight="1">
      <x:c r="BD743" s="81">
        <x:f>COUNTIF($BC$10:$BC$466,BC743)</x:f>
      </x:c>
    </x:row>
    <x:row r="744" spans="1:74" customFormat="1" ht="14.25" customHeight="1">
      <x:c r="BD744" s="81">
        <x:f>COUNTIF($BC$10:$BC$466,BC744)</x:f>
      </x:c>
    </x:row>
    <x:row r="745" spans="1:74" customFormat="1" ht="14.25" customHeight="1">
      <x:c r="BD745" s="81">
        <x:f>COUNTIF($BC$10:$BC$466,BC745)</x:f>
      </x:c>
    </x:row>
    <x:row r="746" spans="1:74" customFormat="1" ht="14.25" customHeight="1">
      <x:c r="BD746" s="81">
        <x:f>COUNTIF($BC$10:$BC$466,BC746)</x:f>
      </x:c>
    </x:row>
    <x:row r="747" spans="1:74" customFormat="1" ht="14.25" customHeight="1">
      <x:c r="BD747" s="81">
        <x:f>COUNTIF($BC$10:$BC$466,BC747)</x:f>
      </x:c>
    </x:row>
    <x:row r="748" spans="1:74" customFormat="1" ht="14.25" customHeight="1">
      <x:c r="BD748" s="81">
        <x:f>COUNTIF($BC$10:$BC$466,BC748)</x:f>
      </x:c>
    </x:row>
    <x:row r="749" spans="1:74" customFormat="1" ht="14.25" customHeight="1">
      <x:c r="BD749" s="81">
        <x:f>COUNTIF($BC$10:$BC$466,BC749)</x:f>
      </x:c>
    </x:row>
    <x:row r="750" spans="1:74" customFormat="1" ht="14.25" customHeight="1">
      <x:c r="BD750" s="81">
        <x:f>COUNTIF($BC$10:$BC$466,BC750)</x:f>
      </x:c>
    </x:row>
    <x:row r="751" spans="1:74" customFormat="1" ht="14.25" customHeight="1">
      <x:c r="BD751" s="81">
        <x:f>COUNTIF($BC$10:$BC$466,BC751)</x:f>
      </x:c>
    </x:row>
    <x:row r="752" spans="1:74" customFormat="1" ht="14.25" customHeight="1">
      <x:c r="BD752" s="81">
        <x:f>COUNTIF($BC$10:$BC$466,BC752)</x:f>
      </x:c>
    </x:row>
    <x:row r="753" spans="1:74" customFormat="1" ht="14.25" customHeight="1">
      <x:c r="BD753" s="81">
        <x:f>COUNTIF($BC$10:$BC$466,BC753)</x:f>
      </x:c>
    </x:row>
    <x:row r="754" spans="1:74" customFormat="1" ht="14.25" customHeight="1">
      <x:c r="BD754" s="81">
        <x:f>COUNTIF($BC$10:$BC$466,BC754)</x:f>
      </x:c>
    </x:row>
    <x:row r="755" spans="1:74" customFormat="1" ht="14.25" customHeight="1">
      <x:c r="BD755" s="81">
        <x:f>COUNTIF($BC$10:$BC$466,BC755)</x:f>
      </x:c>
    </x:row>
    <x:row r="756" spans="1:74" customFormat="1" ht="14.25" customHeight="1">
      <x:c r="BD756" s="81">
        <x:f>COUNTIF($BC$10:$BC$466,BC756)</x:f>
      </x:c>
    </x:row>
    <x:row r="757" spans="1:74" customFormat="1" ht="14.25" customHeight="1">
      <x:c r="BD757" s="81">
        <x:f>COUNTIF($BC$10:$BC$466,BC757)</x:f>
      </x:c>
    </x:row>
    <x:row r="758" spans="1:74" customFormat="1" ht="14.25" customHeight="1">
      <x:c r="BD758" s="81">
        <x:f>COUNTIF($BC$10:$BC$466,BC758)</x:f>
      </x:c>
    </x:row>
    <x:row r="759" spans="1:74" customFormat="1" ht="14.25" customHeight="1">
      <x:c r="BD759" s="81">
        <x:f>COUNTIF($BC$10:$BC$466,BC759)</x:f>
      </x:c>
    </x:row>
    <x:row r="760" spans="1:74" customFormat="1" ht="14.25" customHeight="1">
      <x:c r="BD760" s="81">
        <x:f>COUNTIF($BC$10:$BC$466,BC760)</x:f>
      </x:c>
    </x:row>
    <x:row r="761" spans="1:74" customFormat="1" ht="14.25" customHeight="1">
      <x:c r="BD761" s="81">
        <x:f>COUNTIF($BC$10:$BC$466,BC761)</x:f>
      </x:c>
    </x:row>
    <x:row r="762" spans="1:74" customFormat="1" ht="14.25" customHeight="1">
      <x:c r="BD762" s="81">
        <x:f>COUNTIF($BC$10:$BC$466,BC762)</x:f>
      </x:c>
    </x:row>
    <x:row r="763" spans="1:74" customFormat="1" ht="14.25" customHeight="1">
      <x:c r="BD763" s="81">
        <x:f>COUNTIF($BC$10:$BC$466,BC763)</x:f>
      </x:c>
    </x:row>
    <x:row r="764" spans="1:74" customFormat="1" ht="14.25" customHeight="1">
      <x:c r="BD764" s="81">
        <x:f>COUNTIF($BC$10:$BC$466,BC764)</x:f>
      </x:c>
    </x:row>
    <x:row r="765" spans="1:74" customFormat="1" ht="14.25" customHeight="1">
      <x:c r="BD765" s="81">
        <x:f>COUNTIF($BC$10:$BC$466,BC765)</x:f>
      </x:c>
    </x:row>
    <x:row r="766" spans="1:74" customFormat="1" ht="14.25" customHeight="1">
      <x:c r="BD766" s="81">
        <x:f>COUNTIF($BC$10:$BC$466,BC766)</x:f>
      </x:c>
    </x:row>
    <x:row r="767" spans="1:74" customFormat="1" ht="14.25" customHeight="1">
      <x:c r="BD767" s="81">
        <x:f>COUNTIF($BC$10:$BC$466,BC767)</x:f>
      </x:c>
    </x:row>
    <x:row r="768" spans="1:74" customFormat="1" ht="14.25" customHeight="1">
      <x:c r="BD768" s="81">
        <x:f>COUNTIF($BC$10:$BC$466,BC768)</x:f>
      </x:c>
    </x:row>
    <x:row r="769" spans="1:74" customFormat="1" ht="14.25" customHeight="1">
      <x:c r="BD769" s="81">
        <x:f>COUNTIF($BC$10:$BC$466,BC769)</x:f>
      </x:c>
    </x:row>
    <x:row r="770" spans="1:74" customFormat="1" ht="14.25" customHeight="1">
      <x:c r="BD770" s="81">
        <x:f>COUNTIF($BC$10:$BC$466,BC770)</x:f>
      </x:c>
    </x:row>
    <x:row r="771" spans="1:74" customFormat="1" ht="14.25" customHeight="1">
      <x:c r="BD771" s="81">
        <x:f>COUNTIF($BC$10:$BC$466,BC771)</x:f>
      </x:c>
    </x:row>
    <x:row r="772" spans="1:74" customFormat="1" ht="14.25" customHeight="1">
      <x:c r="BD772" s="81">
        <x:f>COUNTIF($BC$10:$BC$466,BC772)</x:f>
      </x:c>
    </x:row>
    <x:row r="773" spans="1:74" customFormat="1" ht="14.25" customHeight="1">
      <x:c r="BD773" s="81">
        <x:f>COUNTIF($BC$10:$BC$466,BC773)</x:f>
      </x:c>
    </x:row>
    <x:row r="774" spans="1:74" customFormat="1" ht="14.25" customHeight="1">
      <x:c r="BD774" s="81">
        <x:f>COUNTIF($BC$10:$BC$466,BC774)</x:f>
      </x:c>
    </x:row>
    <x:row r="775" spans="1:74" customFormat="1" ht="14.25" customHeight="1">
      <x:c r="BD775" s="81">
        <x:f>COUNTIF($BC$10:$BC$466,BC775)</x:f>
      </x:c>
    </x:row>
    <x:row r="776" spans="1:74" customFormat="1" ht="14.25" customHeight="1">
      <x:c r="BD776" s="81">
        <x:f>COUNTIF($BC$10:$BC$466,BC776)</x:f>
      </x:c>
    </x:row>
    <x:row r="777" spans="1:74" customFormat="1" ht="14.25" customHeight="1">
      <x:c r="BD777" s="81">
        <x:f>COUNTIF($BC$10:$BC$466,BC777)</x:f>
      </x:c>
    </x:row>
    <x:row r="778" spans="1:74" customFormat="1" ht="14.25" customHeight="1">
      <x:c r="BD778" s="81">
        <x:f>COUNTIF($BC$10:$BC$466,BC778)</x:f>
      </x:c>
    </x:row>
    <x:row r="779" spans="1:74" customFormat="1" ht="14.25" customHeight="1">
      <x:c r="BD779" s="81">
        <x:f>COUNTIF($BC$10:$BC$466,BC779)</x:f>
      </x:c>
    </x:row>
    <x:row r="780" spans="1:74" customFormat="1" ht="14.25" customHeight="1">
      <x:c r="BD780" s="81">
        <x:f>COUNTIF($BC$10:$BC$466,BC780)</x:f>
      </x:c>
    </x:row>
    <x:row r="781" spans="1:74" customFormat="1" ht="14.25" customHeight="1">
      <x:c r="BD781" s="81">
        <x:f>COUNTIF($BC$10:$BC$466,BC781)</x:f>
      </x:c>
    </x:row>
    <x:row r="782" spans="1:74" customFormat="1" ht="14.25" customHeight="1">
      <x:c r="BD782" s="81">
        <x:f>COUNTIF($BC$10:$BC$466,BC782)</x:f>
      </x:c>
    </x:row>
    <x:row r="783" spans="1:74" customFormat="1" ht="14.25" customHeight="1">
      <x:c r="BD783" s="81">
        <x:f>COUNTIF($BC$10:$BC$466,BC783)</x:f>
      </x:c>
    </x:row>
    <x:row r="784" spans="1:74" customFormat="1" ht="14.25" customHeight="1">
      <x:c r="BD784" s="81">
        <x:f>COUNTIF($BC$10:$BC$466,BC784)</x:f>
      </x:c>
    </x:row>
    <x:row r="785" spans="1:74" customFormat="1" ht="14.25" customHeight="1">
      <x:c r="BD785" s="81">
        <x:f>COUNTIF($BC$10:$BC$466,BC785)</x:f>
      </x:c>
    </x:row>
    <x:row r="786" spans="1:74" customFormat="1" ht="14.25" customHeight="1">
      <x:c r="BD786" s="81">
        <x:f>COUNTIF($BC$10:$BC$466,BC786)</x:f>
      </x:c>
    </x:row>
    <x:row r="787" spans="1:74" customFormat="1" ht="14.25" customHeight="1">
      <x:c r="BD787" s="81">
        <x:f>COUNTIF($BC$10:$BC$466,BC787)</x:f>
      </x:c>
    </x:row>
    <x:row r="788" spans="1:74" customFormat="1" ht="14.25" customHeight="1">
      <x:c r="BD788" s="81">
        <x:f>COUNTIF($BC$10:$BC$466,BC788)</x:f>
      </x:c>
    </x:row>
    <x:row r="789" spans="1:74" customFormat="1" ht="14.25" customHeight="1">
      <x:c r="BD789" s="81">
        <x:f>COUNTIF($BC$10:$BC$466,BC789)</x:f>
      </x:c>
    </x:row>
    <x:row r="790" spans="1:74" customFormat="1" ht="14.25" customHeight="1">
      <x:c r="BD790" s="81">
        <x:f>COUNTIF($BC$10:$BC$466,BC790)</x:f>
      </x:c>
    </x:row>
    <x:row r="791" spans="1:74" customFormat="1" ht="14.25" customHeight="1">
      <x:c r="BD791" s="81">
        <x:f>COUNTIF($BC$10:$BC$466,BC791)</x:f>
      </x:c>
    </x:row>
    <x:row r="792" spans="1:74" customFormat="1" ht="14.25" customHeight="1">
      <x:c r="BD792" s="81">
        <x:f>COUNTIF($BC$10:$BC$466,BC792)</x:f>
      </x:c>
    </x:row>
    <x:row r="793" spans="1:74" customFormat="1" ht="14.25" customHeight="1">
      <x:c r="BD793" s="81">
        <x:f>COUNTIF($BC$10:$BC$466,BC793)</x:f>
      </x:c>
    </x:row>
    <x:row r="794" spans="1:74" customFormat="1" ht="14.25" customHeight="1">
      <x:c r="BD794" s="81">
        <x:f>COUNTIF($BC$10:$BC$466,BC794)</x:f>
      </x:c>
    </x:row>
    <x:row r="795" spans="1:74" customFormat="1" ht="14.25" customHeight="1">
      <x:c r="BD795" s="81">
        <x:f>COUNTIF($BC$10:$BC$466,BC795)</x:f>
      </x:c>
    </x:row>
    <x:row r="796" spans="1:74" customFormat="1" ht="14.25" customHeight="1">
      <x:c r="BD796" s="81">
        <x:f>COUNTIF($BC$10:$BC$466,BC796)</x:f>
      </x:c>
    </x:row>
    <x:row r="797" spans="1:74" customFormat="1" ht="14.25" customHeight="1">
      <x:c r="BD797" s="81">
        <x:f>COUNTIF($BC$10:$BC$466,BC797)</x:f>
      </x:c>
    </x:row>
    <x:row r="798" spans="1:74" customFormat="1" ht="14.25" customHeight="1">
      <x:c r="BD798" s="81">
        <x:f>COUNTIF($BC$10:$BC$466,BC798)</x:f>
      </x:c>
    </x:row>
    <x:row r="799" spans="1:74" customFormat="1" ht="14.25" customHeight="1">
      <x:c r="BD799" s="81">
        <x:f>COUNTIF($BC$10:$BC$466,BC799)</x:f>
      </x:c>
    </x:row>
    <x:row r="800" spans="1:74" customFormat="1" ht="14.25" customHeight="1">
      <x:c r="BD800" s="81">
        <x:f>COUNTIF($BC$10:$BC$466,BC800)</x:f>
      </x:c>
    </x:row>
    <x:row r="801" spans="1:74" customFormat="1" ht="14.25" customHeight="1">
      <x:c r="BD801" s="81">
        <x:f>COUNTIF($BC$10:$BC$466,BC801)</x:f>
      </x:c>
    </x:row>
    <x:row r="802" spans="1:74" customFormat="1" ht="14.25" customHeight="1">
      <x:c r="BD802" s="81">
        <x:f>COUNTIF($BC$10:$BC$466,BC802)</x:f>
      </x:c>
    </x:row>
    <x:row r="803" spans="1:74" customFormat="1" ht="14.25" customHeight="1">
      <x:c r="BD803" s="81">
        <x:f>COUNTIF($BC$10:$BC$466,BC803)</x:f>
      </x:c>
    </x:row>
    <x:row r="804" spans="1:74" customFormat="1" ht="14.25" customHeight="1">
      <x:c r="BD804" s="81">
        <x:f>COUNTIF($BC$10:$BC$466,BC804)</x:f>
      </x:c>
    </x:row>
    <x:row r="805" spans="1:74" customFormat="1" ht="14.25" customHeight="1">
      <x:c r="BD805" s="81">
        <x:f>COUNTIF($BC$10:$BC$466,BC805)</x:f>
      </x:c>
    </x:row>
    <x:row r="806" spans="1:74" customFormat="1" ht="14.25" customHeight="1">
      <x:c r="BD806" s="81">
        <x:f>COUNTIF($BC$10:$BC$466,BC806)</x:f>
      </x:c>
    </x:row>
    <x:row r="807" spans="1:74" customFormat="1" ht="14.25" customHeight="1">
      <x:c r="BD807" s="81">
        <x:f>COUNTIF($BC$10:$BC$466,BC807)</x:f>
      </x:c>
    </x:row>
    <x:row r="808" spans="1:74" customFormat="1" ht="14.25" customHeight="1">
      <x:c r="BD808" s="81">
        <x:f>COUNTIF($BC$10:$BC$466,BC808)</x:f>
      </x:c>
    </x:row>
    <x:row r="809" spans="1:74" customFormat="1" ht="14.25" customHeight="1">
      <x:c r="BD809" s="81">
        <x:f>COUNTIF($BC$10:$BC$466,BC809)</x:f>
      </x:c>
    </x:row>
    <x:row r="810" spans="1:74" customFormat="1" ht="14.25" customHeight="1">
      <x:c r="BD810" s="81">
        <x:f>COUNTIF($BC$10:$BC$466,BC810)</x:f>
      </x:c>
    </x:row>
    <x:row r="811" spans="1:74" customFormat="1" ht="14.25" customHeight="1">
      <x:c r="BD811" s="81">
        <x:f>COUNTIF($BC$10:$BC$466,BC811)</x:f>
      </x:c>
    </x:row>
    <x:row r="812" spans="1:74" customFormat="1" ht="14.25" customHeight="1">
      <x:c r="BD812" s="81">
        <x:f>COUNTIF($BC$10:$BC$466,BC812)</x:f>
      </x:c>
    </x:row>
    <x:row r="813" spans="1:74" customFormat="1" ht="14.25" customHeight="1">
      <x:c r="BD813" s="81">
        <x:f>COUNTIF($BC$10:$BC$466,BC813)</x:f>
      </x:c>
    </x:row>
    <x:row r="814" spans="1:74" customFormat="1" ht="14.25" customHeight="1">
      <x:c r="BD814" s="81">
        <x:f>COUNTIF($BC$10:$BC$466,BC814)</x:f>
      </x:c>
    </x:row>
    <x:row r="815" spans="1:74" customFormat="1" ht="14.25" customHeight="1">
      <x:c r="BD815" s="81">
        <x:f>COUNTIF($BC$10:$BC$466,BC815)</x:f>
      </x:c>
    </x:row>
    <x:row r="816" spans="1:74" customFormat="1" ht="14.25" customHeight="1">
      <x:c r="BD816" s="81">
        <x:f>COUNTIF($BC$10:$BC$466,BC816)</x:f>
      </x:c>
    </x:row>
    <x:row r="817" spans="1:74" customFormat="1" ht="14.25" customHeight="1">
      <x:c r="BD817" s="81">
        <x:f>COUNTIF($BC$10:$BC$466,BC817)</x:f>
      </x:c>
    </x:row>
    <x:row r="818" spans="1:74" customFormat="1" ht="14.25" customHeight="1">
      <x:c r="BD818" s="81">
        <x:f>COUNTIF($BC$10:$BC$466,BC818)</x:f>
      </x:c>
    </x:row>
    <x:row r="819" spans="1:74" customFormat="1" ht="14.25" customHeight="1">
      <x:c r="BD819" s="81">
        <x:f>COUNTIF($BC$10:$BC$466,BC819)</x:f>
      </x:c>
    </x:row>
    <x:row r="820" spans="1:74" customFormat="1" ht="14.25" customHeight="1">
      <x:c r="BD820" s="81">
        <x:f>COUNTIF($BC$10:$BC$466,BC820)</x:f>
      </x:c>
    </x:row>
    <x:row r="821" spans="1:74" customFormat="1" ht="14.25" customHeight="1">
      <x:c r="BD821" s="81">
        <x:f>COUNTIF($BC$10:$BC$466,BC821)</x:f>
      </x:c>
    </x:row>
    <x:row r="822" spans="1:74" customFormat="1" ht="14.25" customHeight="1">
      <x:c r="BD822" s="81">
        <x:f>COUNTIF($BC$10:$BC$466,BC822)</x:f>
      </x:c>
    </x:row>
    <x:row r="823" spans="1:74" customFormat="1" ht="14.25" customHeight="1">
      <x:c r="BD823" s="81">
        <x:f>COUNTIF($BC$10:$BC$466,BC823)</x:f>
      </x:c>
    </x:row>
    <x:row r="824" spans="1:74" customFormat="1" ht="14.25" customHeight="1">
      <x:c r="BD824" s="81">
        <x:f>COUNTIF($BC$10:$BC$466,BC824)</x:f>
      </x:c>
    </x:row>
    <x:row r="825" spans="1:74" customFormat="1" ht="14.25" customHeight="1">
      <x:c r="BD825" s="81">
        <x:f>COUNTIF($BC$10:$BC$466,BC825)</x:f>
      </x:c>
    </x:row>
    <x:row r="826" spans="1:74" customFormat="1" ht="14.25" customHeight="1">
      <x:c r="BD826" s="81">
        <x:f>COUNTIF($BC$10:$BC$466,BC826)</x:f>
      </x:c>
    </x:row>
    <x:row r="827" spans="1:74" customFormat="1" ht="14.25" customHeight="1">
      <x:c r="BD827" s="81">
        <x:f>COUNTIF($BC$10:$BC$466,BC827)</x:f>
      </x:c>
    </x:row>
    <x:row r="828" spans="1:74" customFormat="1" ht="14.25" customHeight="1">
      <x:c r="BD828" s="81">
        <x:f>COUNTIF($BC$10:$BC$466,BC828)</x:f>
      </x:c>
    </x:row>
    <x:row r="829" spans="1:74" customFormat="1" ht="14.25" customHeight="1">
      <x:c r="BD829" s="81">
        <x:f>COUNTIF($BC$10:$BC$466,BC829)</x:f>
      </x:c>
    </x:row>
    <x:row r="830" spans="1:74" customFormat="1" ht="14.25" customHeight="1">
      <x:c r="BD830" s="81">
        <x:f>COUNTIF($BC$10:$BC$466,BC830)</x:f>
      </x:c>
    </x:row>
    <x:row r="831" spans="1:74" customFormat="1" ht="14.25" customHeight="1">
      <x:c r="BD831" s="81">
        <x:f>COUNTIF($BC$10:$BC$466,BC831)</x:f>
      </x:c>
    </x:row>
    <x:row r="832" spans="1:74" customFormat="1" ht="14.25" customHeight="1">
      <x:c r="BD832" s="81">
        <x:f>COUNTIF($BC$10:$BC$466,BC832)</x:f>
      </x:c>
    </x:row>
    <x:row r="833" spans="1:74" customFormat="1" ht="14.25" customHeight="1">
      <x:c r="BD833" s="81">
        <x:f>COUNTIF($BC$10:$BC$466,BC833)</x:f>
      </x:c>
    </x:row>
    <x:row r="834" spans="1:74" customFormat="1" ht="14.25" customHeight="1">
      <x:c r="BD834" s="81">
        <x:f>COUNTIF($BC$10:$BC$466,BC834)</x:f>
      </x:c>
    </x:row>
    <x:row r="835" spans="1:74" customFormat="1" ht="14.25" customHeight="1">
      <x:c r="BD835" s="81">
        <x:f>COUNTIF($BC$10:$BC$466,BC835)</x:f>
      </x:c>
    </x:row>
    <x:row r="836" spans="1:74" customFormat="1" ht="14.25" customHeight="1">
      <x:c r="BD836" s="81">
        <x:f>COUNTIF($BC$10:$BC$466,BC836)</x:f>
      </x:c>
    </x:row>
    <x:row r="837" spans="1:74" customFormat="1" ht="14.25" customHeight="1">
      <x:c r="BD837" s="81">
        <x:f>COUNTIF($BC$10:$BC$466,BC837)</x:f>
      </x:c>
    </x:row>
    <x:row r="838" spans="1:74" customFormat="1" ht="14.25" customHeight="1">
      <x:c r="BD838" s="81">
        <x:f>COUNTIF($BC$10:$BC$466,BC838)</x:f>
      </x:c>
    </x:row>
    <x:row r="839" spans="1:74" customFormat="1" ht="14.25" customHeight="1">
      <x:c r="BD839" s="81">
        <x:f>COUNTIF($BC$10:$BC$466,BC839)</x:f>
      </x:c>
    </x:row>
    <x:row r="840" spans="1:74" customFormat="1" ht="14.25" customHeight="1">
      <x:c r="BD840" s="81">
        <x:f>COUNTIF($BC$10:$BC$466,BC840)</x:f>
      </x:c>
    </x:row>
    <x:row r="841" spans="1:74" customFormat="1" ht="14.25" customHeight="1">
      <x:c r="BD841" s="81">
        <x:f>COUNTIF($BC$10:$BC$466,BC841)</x:f>
      </x:c>
    </x:row>
    <x:row r="842" spans="1:74" customFormat="1" ht="14.25" customHeight="1">
      <x:c r="BD842" s="81">
        <x:f>COUNTIF($BC$10:$BC$466,BC842)</x:f>
      </x:c>
    </x:row>
    <x:row r="843" spans="1:74" customFormat="1" ht="14.25" customHeight="1">
      <x:c r="BD843" s="81">
        <x:f>COUNTIF($BC$10:$BC$466,BC843)</x:f>
      </x:c>
    </x:row>
    <x:row r="844" spans="1:74" customFormat="1" ht="14.25" customHeight="1">
      <x:c r="BD844" s="81">
        <x:f>COUNTIF($BC$10:$BC$466,BC844)</x:f>
      </x:c>
    </x:row>
    <x:row r="845" spans="1:74" customFormat="1" ht="14.25" customHeight="1">
      <x:c r="BD845" s="81">
        <x:f>COUNTIF($BC$10:$BC$466,BC845)</x:f>
      </x:c>
    </x:row>
    <x:row r="846" spans="1:74" customFormat="1" ht="14.25" customHeight="1">
      <x:c r="BD846" s="81">
        <x:f>COUNTIF($BC$10:$BC$466,BC846)</x:f>
      </x:c>
    </x:row>
    <x:row r="847" spans="1:74" customFormat="1" ht="14.25" customHeight="1">
      <x:c r="BD847" s="81">
        <x:f>COUNTIF($BC$10:$BC$466,BC847)</x:f>
      </x:c>
    </x:row>
    <x:row r="848" spans="1:74" customFormat="1" ht="14.25" customHeight="1">
      <x:c r="BD848" s="81">
        <x:f>COUNTIF($BC$10:$BC$466,BC848)</x:f>
      </x:c>
    </x:row>
    <x:row r="849" spans="1:74" customFormat="1" ht="14.25" customHeight="1">
      <x:c r="BD849" s="81">
        <x:f>COUNTIF($BC$10:$BC$466,BC849)</x:f>
      </x:c>
    </x:row>
    <x:row r="850" spans="1:74" customFormat="1" ht="14.25" customHeight="1">
      <x:c r="BD850" s="81">
        <x:f>COUNTIF($BC$10:$BC$466,BC850)</x:f>
      </x:c>
    </x:row>
    <x:row r="851" spans="1:74" customFormat="1" ht="14.25" customHeight="1">
      <x:c r="BD851" s="81">
        <x:f>COUNTIF($BC$10:$BC$466,BC851)</x:f>
      </x:c>
    </x:row>
    <x:row r="852" spans="1:74" customFormat="1" ht="14.25" customHeight="1">
      <x:c r="BD852" s="81">
        <x:f>COUNTIF($BC$10:$BC$466,BC852)</x:f>
      </x:c>
    </x:row>
    <x:row r="853" spans="1:74" customFormat="1" ht="14.25" customHeight="1">
      <x:c r="BD853" s="81">
        <x:f>COUNTIF($BC$10:$BC$466,BC853)</x:f>
      </x:c>
    </x:row>
    <x:row r="854" spans="1:74" customFormat="1" ht="14.25" customHeight="1">
      <x:c r="BD854" s="81">
        <x:f>COUNTIF($BC$10:$BC$466,BC854)</x:f>
      </x:c>
    </x:row>
    <x:row r="855" spans="1:74" customFormat="1" ht="14.25" customHeight="1">
      <x:c r="BD855" s="81">
        <x:f>COUNTIF($BC$10:$BC$466,BC855)</x:f>
      </x:c>
    </x:row>
    <x:row r="856" spans="1:74" customFormat="1" ht="14.25" customHeight="1">
      <x:c r="BD856" s="81">
        <x:f>COUNTIF($BC$10:$BC$466,BC856)</x:f>
      </x:c>
    </x:row>
    <x:row r="857" spans="1:74" customFormat="1" ht="14.25" customHeight="1">
      <x:c r="BD857" s="81">
        <x:f>COUNTIF($BC$10:$BC$466,BC857)</x:f>
      </x:c>
    </x:row>
    <x:row r="858" spans="1:74" customFormat="1" ht="14.25" customHeight="1">
      <x:c r="BD858" s="81">
        <x:f>COUNTIF($BC$10:$BC$466,BC858)</x:f>
      </x:c>
    </x:row>
    <x:row r="859" spans="1:74" customFormat="1" ht="14.25" customHeight="1">
      <x:c r="BD859" s="81">
        <x:f>COUNTIF($BC$10:$BC$466,BC859)</x:f>
      </x:c>
    </x:row>
    <x:row r="860" spans="1:74" customFormat="1" ht="14.25" customHeight="1">
      <x:c r="BD860" s="81">
        <x:f>COUNTIF($BC$10:$BC$466,BC860)</x:f>
      </x:c>
    </x:row>
    <x:row r="861" spans="1:74" customFormat="1" ht="14.25" customHeight="1">
      <x:c r="BD861" s="81">
        <x:f>COUNTIF($BC$10:$BC$466,BC861)</x:f>
      </x:c>
    </x:row>
    <x:row r="862" spans="1:74" customFormat="1" ht="14.25" customHeight="1">
      <x:c r="BD862" s="81">
        <x:f>COUNTIF($BC$10:$BC$466,BC862)</x:f>
      </x:c>
    </x:row>
    <x:row r="863" spans="1:74" customFormat="1" ht="14.25" customHeight="1">
      <x:c r="BD863" s="81">
        <x:f>COUNTIF($BC$10:$BC$466,BC863)</x:f>
      </x:c>
    </x:row>
    <x:row r="864" spans="1:74" customFormat="1" ht="14.25" customHeight="1">
      <x:c r="BD864" s="81">
        <x:f>COUNTIF($BC$10:$BC$466,BC864)</x:f>
      </x:c>
    </x:row>
    <x:row r="865" spans="1:74" customFormat="1" ht="14.25" customHeight="1">
      <x:c r="BD865" s="81">
        <x:f>COUNTIF($BC$10:$BC$466,BC865)</x:f>
      </x:c>
    </x:row>
    <x:row r="866" spans="1:74" customFormat="1" ht="14.25" customHeight="1">
      <x:c r="BD866" s="81">
        <x:f>COUNTIF($BC$10:$BC$466,BC866)</x:f>
      </x:c>
    </x:row>
    <x:row r="867" spans="1:74" customFormat="1" ht="14.25" customHeight="1">
      <x:c r="BD867" s="81">
        <x:f>COUNTIF($BC$10:$BC$466,BC867)</x:f>
      </x:c>
    </x:row>
    <x:row r="868" spans="1:74" customFormat="1" ht="14.25" customHeight="1">
      <x:c r="BD868" s="81">
        <x:f>COUNTIF($BC$10:$BC$466,BC868)</x:f>
      </x:c>
    </x:row>
    <x:row r="869" spans="1:74" customFormat="1" ht="14.25" customHeight="1">
      <x:c r="BD869" s="81">
        <x:f>COUNTIF($BC$10:$BC$466,BC869)</x:f>
      </x:c>
    </x:row>
    <x:row r="870" spans="1:74" customFormat="1" ht="14.25" customHeight="1">
      <x:c r="BD870" s="81">
        <x:f>COUNTIF($BC$10:$BC$466,BC870)</x:f>
      </x:c>
    </x:row>
    <x:row r="871" spans="1:74" customFormat="1" ht="14.25" customHeight="1">
      <x:c r="BD871" s="81">
        <x:f>COUNTIF($BC$10:$BC$466,BC871)</x:f>
      </x:c>
    </x:row>
    <x:row r="872" spans="1:74" customFormat="1" ht="14.25" customHeight="1">
      <x:c r="BD872" s="81">
        <x:f>COUNTIF($BC$10:$BC$466,BC872)</x:f>
      </x:c>
    </x:row>
    <x:row r="873" spans="1:74" customFormat="1" ht="14.25" customHeight="1">
      <x:c r="BD873" s="81">
        <x:f>COUNTIF($BC$10:$BC$466,BC873)</x:f>
      </x:c>
    </x:row>
    <x:row r="874" spans="1:74" customFormat="1" ht="14.25" customHeight="1">
      <x:c r="BD874" s="81">
        <x:f>COUNTIF($BC$10:$BC$466,BC874)</x:f>
      </x:c>
    </x:row>
    <x:row r="875" spans="1:74" customFormat="1" ht="14.25" customHeight="1">
      <x:c r="BD875" s="81">
        <x:f>COUNTIF($BC$10:$BC$466,BC875)</x:f>
      </x:c>
    </x:row>
    <x:row r="876" spans="1:74" customFormat="1" ht="14.25" customHeight="1">
      <x:c r="BD876" s="81">
        <x:f>COUNTIF($BC$10:$BC$466,BC876)</x:f>
      </x:c>
    </x:row>
    <x:row r="877" spans="1:74" customFormat="1" ht="14.25" customHeight="1">
      <x:c r="BD877" s="81">
        <x:f>COUNTIF($BC$10:$BC$466,BC877)</x:f>
      </x:c>
    </x:row>
    <x:row r="878" spans="1:74" customFormat="1" ht="14.25" customHeight="1">
      <x:c r="BD878" s="81">
        <x:f>COUNTIF($BC$10:$BC$466,BC878)</x:f>
      </x:c>
    </x:row>
    <x:row r="879" spans="1:74" customFormat="1" ht="14.25" customHeight="1">
      <x:c r="BD879" s="81">
        <x:f>COUNTIF($BC$10:$BC$466,BC879)</x:f>
      </x:c>
    </x:row>
    <x:row r="880" spans="1:74" customFormat="1" ht="14.25" customHeight="1">
      <x:c r="BD880" s="81">
        <x:f>COUNTIF($BC$10:$BC$466,BC880)</x:f>
      </x:c>
    </x:row>
    <x:row r="881" spans="1:74" customFormat="1" ht="14.25" customHeight="1">
      <x:c r="BD881" s="81">
        <x:f>COUNTIF($BC$10:$BC$466,BC881)</x:f>
      </x:c>
    </x:row>
    <x:row r="882" spans="1:74" customFormat="1" ht="14.25" customHeight="1">
      <x:c r="BD882" s="81">
        <x:f>COUNTIF($BC$10:$BC$466,BC882)</x:f>
      </x:c>
    </x:row>
    <x:row r="883" spans="1:74" customFormat="1" ht="14.25" customHeight="1">
      <x:c r="BD883" s="81">
        <x:f>COUNTIF($BC$10:$BC$466,BC883)</x:f>
      </x:c>
    </x:row>
    <x:row r="884" spans="1:74" customFormat="1" ht="14.25" customHeight="1">
      <x:c r="BD884" s="81">
        <x:f>COUNTIF($BC$10:$BC$466,BC884)</x:f>
      </x:c>
    </x:row>
    <x:row r="885" spans="1:74" customFormat="1" ht="14.25" customHeight="1">
      <x:c r="BD885" s="81">
        <x:f>COUNTIF($BC$10:$BC$466,BC885)</x:f>
      </x:c>
    </x:row>
    <x:row r="886" spans="1:74" customFormat="1" ht="14.25" customHeight="1">
      <x:c r="BD886" s="81">
        <x:f>COUNTIF($BC$10:$BC$466,BC886)</x:f>
      </x:c>
    </x:row>
    <x:row r="887" spans="1:74" customFormat="1" ht="14.25" customHeight="1">
      <x:c r="BD887" s="81">
        <x:f>COUNTIF($BC$10:$BC$466,BC887)</x:f>
      </x:c>
    </x:row>
    <x:row r="888" spans="1:74" customFormat="1" ht="14.25" customHeight="1">
      <x:c r="BD888" s="81">
        <x:f>COUNTIF($BC$10:$BC$466,BC888)</x:f>
      </x:c>
    </x:row>
    <x:row r="889" spans="1:74" customFormat="1" ht="14.25" customHeight="1">
      <x:c r="BD889" s="81">
        <x:f>COUNTIF($BC$10:$BC$466,BC889)</x:f>
      </x:c>
    </x:row>
    <x:row r="890" spans="1:74" customFormat="1" ht="14.25" customHeight="1">
      <x:c r="BD890" s="81">
        <x:f>COUNTIF($BC$10:$BC$466,BC890)</x:f>
      </x:c>
    </x:row>
    <x:row r="891" spans="1:74" customFormat="1" ht="14.25" customHeight="1">
      <x:c r="BD891" s="81">
        <x:f>COUNTIF($BC$10:$BC$466,BC891)</x:f>
      </x:c>
    </x:row>
    <x:row r="892" spans="1:74" customFormat="1" ht="14.25" customHeight="1">
      <x:c r="BD892" s="81">
        <x:f>COUNTIF($BC$10:$BC$466,BC892)</x:f>
      </x:c>
    </x:row>
    <x:row r="893" spans="1:74" customFormat="1" ht="14.25" customHeight="1">
      <x:c r="BD893" s="81">
        <x:f>COUNTIF($BC$10:$BC$466,BC893)</x:f>
      </x:c>
    </x:row>
    <x:row r="894" spans="1:74" customFormat="1" ht="14.25" customHeight="1">
      <x:c r="BD894" s="81">
        <x:f>COUNTIF($BC$10:$BC$466,BC894)</x:f>
      </x:c>
    </x:row>
    <x:row r="895" spans="1:74" customFormat="1" ht="14.25" customHeight="1">
      <x:c r="BD895" s="81">
        <x:f>COUNTIF($BC$10:$BC$466,BC895)</x:f>
      </x:c>
    </x:row>
    <x:row r="896" spans="1:74" customFormat="1" ht="14.25" customHeight="1">
      <x:c r="BD896" s="81">
        <x:f>COUNTIF($BC$10:$BC$466,BC896)</x:f>
      </x:c>
    </x:row>
    <x:row r="897" spans="1:74" customFormat="1" ht="14.25" customHeight="1">
      <x:c r="BD897" s="81">
        <x:f>COUNTIF($BC$10:$BC$466,BC897)</x:f>
      </x:c>
    </x:row>
    <x:row r="898" spans="1:74" customFormat="1" ht="14.25" customHeight="1">
      <x:c r="BD898" s="81">
        <x:f>COUNTIF($BC$10:$BC$466,BC898)</x:f>
      </x:c>
    </x:row>
    <x:row r="899" spans="1:74" customFormat="1" ht="14.25" customHeight="1">
      <x:c r="BD899" s="81">
        <x:f>COUNTIF($BC$10:$BC$466,BC899)</x:f>
      </x:c>
    </x:row>
    <x:row r="900" spans="1:74" customFormat="1" ht="14.25" customHeight="1">
      <x:c r="BD900" s="81">
        <x:f>COUNTIF($BC$10:$BC$466,BC900)</x:f>
      </x:c>
    </x:row>
    <x:row r="901" spans="1:74" customFormat="1" ht="14.25" customHeight="1">
      <x:c r="BD901" s="81">
        <x:f>COUNTIF($BC$10:$BC$466,BC901)</x:f>
      </x:c>
    </x:row>
    <x:row r="902" spans="1:74" customFormat="1" ht="14.25" customHeight="1">
      <x:c r="BD902" s="81">
        <x:f>COUNTIF($BC$10:$BC$466,BC902)</x:f>
      </x:c>
    </x:row>
    <x:row r="903" spans="1:74" customFormat="1" ht="14.25" customHeight="1">
      <x:c r="BD903" s="81">
        <x:f>COUNTIF($BC$10:$BC$466,BC903)</x:f>
      </x:c>
    </x:row>
    <x:row r="904" spans="1:74" customFormat="1" ht="14.25" customHeight="1">
      <x:c r="BD904" s="81">
        <x:f>COUNTIF($BC$10:$BC$466,BC904)</x:f>
      </x:c>
    </x:row>
    <x:row r="905" spans="1:74" customFormat="1" ht="14.25" customHeight="1">
      <x:c r="BD905" s="81">
        <x:f>COUNTIF($BC$10:$BC$466,BC905)</x:f>
      </x:c>
    </x:row>
    <x:row r="906" spans="1:74" customFormat="1" ht="14.25" customHeight="1">
      <x:c r="BD906" s="81">
        <x:f>COUNTIF($BC$10:$BC$466,BC906)</x:f>
      </x:c>
    </x:row>
    <x:row r="907" spans="1:74" customFormat="1" ht="14.25" customHeight="1">
      <x:c r="BD907" s="81">
        <x:f>COUNTIF($BC$10:$BC$466,BC907)</x:f>
      </x:c>
    </x:row>
    <x:row r="908" spans="1:74" customFormat="1" ht="14.25" customHeight="1">
      <x:c r="BD908" s="81">
        <x:f>COUNTIF($BC$10:$BC$466,BC908)</x:f>
      </x:c>
    </x:row>
    <x:row r="909" spans="1:74" customFormat="1" ht="14.25" customHeight="1">
      <x:c r="BD909" s="81">
        <x:f>COUNTIF($BC$10:$BC$466,BC909)</x:f>
      </x:c>
    </x:row>
    <x:row r="910" spans="1:74" customFormat="1" ht="14.25" customHeight="1">
      <x:c r="BD910" s="81">
        <x:f>COUNTIF($BC$10:$BC$466,BC910)</x:f>
      </x:c>
    </x:row>
    <x:row r="911" spans="1:74" customFormat="1" ht="14.25" customHeight="1">
      <x:c r="BD911" s="81">
        <x:f>COUNTIF($BC$10:$BC$466,BC911)</x:f>
      </x:c>
    </x:row>
    <x:row r="912" spans="1:74" customFormat="1" ht="14.25" customHeight="1">
      <x:c r="BD912" s="81">
        <x:f>COUNTIF($BC$10:$BC$466,BC912)</x:f>
      </x:c>
    </x:row>
    <x:row r="913" spans="1:74" customFormat="1" ht="14.25" customHeight="1">
      <x:c r="BD913" s="81">
        <x:f>COUNTIF($BC$10:$BC$466,BC913)</x:f>
      </x:c>
    </x:row>
    <x:row r="914" spans="1:74" customFormat="1" ht="14.25" customHeight="1">
      <x:c r="BD914" s="81">
        <x:f>COUNTIF($BC$10:$BC$466,BC914)</x:f>
      </x:c>
    </x:row>
    <x:row r="915" spans="1:74" customFormat="1" ht="14.25" customHeight="1">
      <x:c r="BD915" s="81">
        <x:f>COUNTIF($BC$10:$BC$466,BC915)</x:f>
      </x:c>
    </x:row>
    <x:row r="916" spans="1:74" customFormat="1" ht="14.25" customHeight="1">
      <x:c r="BD916" s="81">
        <x:f>COUNTIF($BC$10:$BC$466,BC916)</x:f>
      </x:c>
    </x:row>
    <x:row r="917" spans="1:74" customFormat="1" ht="14.25" customHeight="1">
      <x:c r="BD917" s="81">
        <x:f>COUNTIF($BC$10:$BC$466,BC917)</x:f>
      </x:c>
    </x:row>
    <x:row r="918" spans="1:74" customFormat="1" ht="14.25" customHeight="1">
      <x:c r="BD918" s="81">
        <x:f>COUNTIF($BC$10:$BC$466,BC918)</x:f>
      </x:c>
    </x:row>
    <x:row r="919" spans="1:74" customFormat="1" ht="14.25" customHeight="1">
      <x:c r="BD919" s="81">
        <x:f>COUNTIF($BC$10:$BC$466,BC919)</x:f>
      </x:c>
    </x:row>
    <x:row r="920" spans="1:74" customFormat="1" ht="14.25" customHeight="1">
      <x:c r="BD920" s="81">
        <x:f>COUNTIF($BC$10:$BC$466,BC920)</x:f>
      </x:c>
    </x:row>
    <x:row r="921" spans="1:74" customFormat="1" ht="14.25" customHeight="1">
      <x:c r="BD921" s="81">
        <x:f>COUNTIF($BC$10:$BC$466,BC921)</x:f>
      </x:c>
    </x:row>
    <x:row r="922" spans="1:74" customFormat="1" ht="14.25" customHeight="1">
      <x:c r="BD922" s="81">
        <x:f>COUNTIF($BC$10:$BC$466,BC922)</x:f>
      </x:c>
    </x:row>
    <x:row r="923" spans="1:74" customFormat="1" ht="14.25" customHeight="1">
      <x:c r="BD923" s="81">
        <x:f>COUNTIF($BC$10:$BC$466,BC923)</x:f>
      </x:c>
    </x:row>
    <x:row r="924" spans="1:74" customFormat="1" ht="14.25" customHeight="1">
      <x:c r="BD924" s="81">
        <x:f>COUNTIF($BC$10:$BC$466,BC924)</x:f>
      </x:c>
    </x:row>
    <x:row r="925" spans="1:74" customFormat="1" ht="14.25" customHeight="1">
      <x:c r="BD925" s="81">
        <x:f>COUNTIF($BC$10:$BC$466,BC925)</x:f>
      </x:c>
    </x:row>
    <x:row r="926" spans="1:74" customFormat="1" ht="14.25" customHeight="1">
      <x:c r="BD926" s="81">
        <x:f>COUNTIF($BC$10:$BC$466,BC926)</x:f>
      </x:c>
    </x:row>
    <x:row r="927" spans="1:74" customFormat="1" ht="14.25" customHeight="1">
      <x:c r="BD927" s="81">
        <x:f>COUNTIF($BC$10:$BC$466,BC927)</x:f>
      </x:c>
    </x:row>
    <x:row r="928" spans="1:74" customFormat="1" ht="14.25" customHeight="1">
      <x:c r="BD928" s="81">
        <x:f>COUNTIF($BC$10:$BC$466,BC928)</x:f>
      </x:c>
    </x:row>
    <x:row r="929" spans="1:74" customFormat="1" ht="14.25" customHeight="1">
      <x:c r="BD929" s="81">
        <x:f>COUNTIF($BC$10:$BC$466,BC929)</x:f>
      </x:c>
    </x:row>
    <x:row r="930" spans="1:74" customFormat="1" ht="14.25" customHeight="1">
      <x:c r="BD930" s="81">
        <x:f>COUNTIF($BC$10:$BC$466,BC930)</x:f>
      </x:c>
    </x:row>
    <x:row r="931" spans="1:74" customFormat="1" ht="14.25" customHeight="1">
      <x:c r="BD931" s="81">
        <x:f>COUNTIF($BC$10:$BC$466,BC931)</x:f>
      </x:c>
    </x:row>
    <x:row r="932" spans="1:74" customFormat="1" ht="14.25" customHeight="1">
      <x:c r="BD932" s="81">
        <x:f>COUNTIF($BC$10:$BC$466,BC932)</x:f>
      </x:c>
    </x:row>
    <x:row r="933" spans="1:74" customFormat="1" ht="14.25" customHeight="1">
      <x:c r="BD933" s="81">
        <x:f>COUNTIF($BC$10:$BC$466,BC933)</x:f>
      </x:c>
    </x:row>
    <x:row r="934" spans="1:74" customFormat="1" ht="14.25" customHeight="1">
      <x:c r="BD934" s="81">
        <x:f>COUNTIF($BC$10:$BC$466,BC934)</x:f>
      </x:c>
    </x:row>
    <x:row r="935" spans="1:74" customFormat="1" ht="14.25" customHeight="1">
      <x:c r="BD935" s="81">
        <x:f>COUNTIF($BC$10:$BC$466,BC935)</x:f>
      </x:c>
    </x:row>
    <x:row r="936" spans="1:74" customFormat="1" ht="14.25" customHeight="1">
      <x:c r="BD936" s="81">
        <x:f>COUNTIF($BC$10:$BC$466,BC936)</x:f>
      </x:c>
    </x:row>
    <x:row r="937" spans="1:74" customFormat="1" ht="14.25" customHeight="1">
      <x:c r="BD937" s="81">
        <x:f>COUNTIF($BC$10:$BC$466,BC937)</x:f>
      </x:c>
    </x:row>
    <x:row r="938" spans="1:74" customFormat="1" ht="14.25" customHeight="1">
      <x:c r="BD938" s="81">
        <x:f>COUNTIF($BC$10:$BC$466,BC938)</x:f>
      </x:c>
    </x:row>
    <x:row r="939" spans="1:74" customFormat="1" ht="14.25" customHeight="1">
      <x:c r="BD939" s="81">
        <x:f>COUNTIF($BC$10:$BC$466,BC939)</x:f>
      </x:c>
    </x:row>
    <x:row r="940" spans="1:74" customFormat="1" ht="14.25" customHeight="1">
      <x:c r="BD940" s="81">
        <x:f>COUNTIF($BC$10:$BC$466,BC940)</x:f>
      </x:c>
    </x:row>
    <x:row r="941" spans="1:74" customFormat="1" ht="14.25" customHeight="1">
      <x:c r="BD941" s="81">
        <x:f>COUNTIF($BC$10:$BC$466,BC941)</x:f>
      </x:c>
    </x:row>
    <x:row r="942" spans="1:74" customFormat="1" ht="14.25" customHeight="1">
      <x:c r="BD942" s="81">
        <x:f>COUNTIF($BC$10:$BC$466,BC942)</x:f>
      </x:c>
    </x:row>
    <x:row r="943" spans="1:74" customFormat="1" ht="14.25" customHeight="1">
      <x:c r="BD943" s="81">
        <x:f>COUNTIF($BC$10:$BC$466,BC943)</x:f>
      </x:c>
    </x:row>
    <x:row r="944" spans="1:74" customFormat="1" ht="14.25" customHeight="1">
      <x:c r="BD944" s="81">
        <x:f>COUNTIF($BC$10:$BC$466,BC944)</x:f>
      </x:c>
    </x:row>
    <x:row r="945" spans="1:74" customFormat="1" ht="14.25" customHeight="1">
      <x:c r="BD945" s="81">
        <x:f>COUNTIF($BC$10:$BC$466,BC945)</x:f>
      </x:c>
    </x:row>
    <x:row r="946" spans="1:74" customFormat="1" ht="14.25" customHeight="1">
      <x:c r="BD946" s="81">
        <x:f>COUNTIF($BC$10:$BC$466,BC946)</x:f>
      </x:c>
    </x:row>
    <x:row r="947" spans="1:74" customFormat="1" ht="14.25" customHeight="1">
      <x:c r="BD947" s="81">
        <x:f>COUNTIF($BC$10:$BC$466,BC947)</x:f>
      </x:c>
    </x:row>
    <x:row r="948" spans="1:74" customFormat="1" ht="14.25" customHeight="1">
      <x:c r="BD948" s="81">
        <x:f>COUNTIF($BC$10:$BC$466,BC948)</x:f>
      </x:c>
    </x:row>
    <x:row r="949" spans="1:74" customFormat="1" ht="14.25" customHeight="1">
      <x:c r="BD949" s="81">
        <x:f>COUNTIF($BC$10:$BC$466,BC949)</x:f>
      </x:c>
    </x:row>
    <x:row r="950" spans="1:74" customFormat="1" ht="14.25" customHeight="1">
      <x:c r="BD950" s="81">
        <x:f>COUNTIF($BC$10:$BC$466,BC950)</x:f>
      </x:c>
    </x:row>
    <x:row r="951" spans="1:74" customFormat="1" ht="14.25" customHeight="1">
      <x:c r="BD951" s="81">
        <x:f>COUNTIF($BC$10:$BC$466,BC951)</x:f>
      </x:c>
    </x:row>
    <x:row r="952" spans="1:74" customFormat="1" ht="14.25" customHeight="1">
      <x:c r="BD952" s="81">
        <x:f>COUNTIF($BC$10:$BC$466,BC952)</x:f>
      </x:c>
    </x:row>
    <x:row r="953" spans="1:74" customFormat="1" ht="14.25" customHeight="1">
      <x:c r="BD953" s="81">
        <x:f>COUNTIF($BC$10:$BC$466,BC953)</x:f>
      </x:c>
    </x:row>
    <x:row r="954" spans="1:74" customFormat="1" ht="14.25" customHeight="1">
      <x:c r="BD954" s="81">
        <x:f>COUNTIF($BC$10:$BC$466,BC954)</x:f>
      </x:c>
    </x:row>
    <x:row r="955" spans="1:74" customFormat="1" ht="14.25" customHeight="1">
      <x:c r="BD955" s="81">
        <x:f>COUNTIF($BC$10:$BC$466,BC955)</x:f>
      </x:c>
    </x:row>
    <x:row r="956" spans="1:74" customFormat="1" ht="14.25" customHeight="1">
      <x:c r="BD956" s="81">
        <x:f>COUNTIF($BC$10:$BC$466,BC956)</x:f>
      </x:c>
    </x:row>
    <x:row r="957" spans="1:74" customFormat="1" ht="14.25" customHeight="1">
      <x:c r="BD957" s="81">
        <x:f>COUNTIF($BC$10:$BC$466,BC957)</x:f>
      </x:c>
    </x:row>
    <x:row r="958" spans="1:74" customFormat="1" ht="14.25" customHeight="1">
      <x:c r="BD958" s="81">
        <x:f>COUNTIF($BC$10:$BC$466,BC958)</x:f>
      </x:c>
    </x:row>
    <x:row r="959" spans="1:74" customFormat="1" ht="14.25" customHeight="1">
      <x:c r="BD959" s="81">
        <x:f>COUNTIF($BC$10:$BC$466,BC959)</x:f>
      </x:c>
    </x:row>
    <x:row r="960" spans="1:74" customFormat="1" ht="14.25" customHeight="1">
      <x:c r="BD960" s="81">
        <x:f>COUNTIF($BC$10:$BC$466,BC960)</x:f>
      </x:c>
    </x:row>
    <x:row r="961" spans="1:74" customFormat="1" ht="14.25" customHeight="1">
      <x:c r="BD961" s="81">
        <x:f>COUNTIF($BC$10:$BC$466,BC961)</x:f>
      </x:c>
    </x:row>
    <x:row r="962" spans="1:74" customFormat="1" ht="14.25" customHeight="1">
      <x:c r="BD962" s="81">
        <x:f>COUNTIF($BC$10:$BC$466,BC962)</x:f>
      </x:c>
    </x:row>
    <x:row r="963" spans="1:74" customFormat="1" ht="14.25" customHeight="1">
      <x:c r="BD963" s="81">
        <x:f>COUNTIF($BC$10:$BC$466,BC963)</x:f>
      </x:c>
    </x:row>
    <x:row r="964" spans="1:74" customFormat="1" ht="14.25" customHeight="1">
      <x:c r="BD964" s="81">
        <x:f>COUNTIF($BC$10:$BC$466,BC964)</x:f>
      </x:c>
    </x:row>
    <x:row r="965" spans="1:74" customFormat="1" ht="14.25" customHeight="1">
      <x:c r="BD965" s="81">
        <x:f>COUNTIF($BC$10:$BC$466,BC965)</x:f>
      </x:c>
    </x:row>
    <x:row r="966" spans="1:74" customFormat="1" ht="14.25" customHeight="1">
      <x:c r="BD966" s="81">
        <x:f>COUNTIF($BC$10:$BC$466,BC966)</x:f>
      </x:c>
    </x:row>
    <x:row r="967" spans="1:74" customFormat="1" ht="14.25" customHeight="1">
      <x:c r="BD967" s="81">
        <x:f>COUNTIF($BC$10:$BC$466,BC967)</x:f>
      </x:c>
    </x:row>
    <x:row r="968" spans="1:74" customFormat="1" ht="14.25" customHeight="1">
      <x:c r="BD968" s="81">
        <x:f>COUNTIF($BC$10:$BC$466,BC968)</x:f>
      </x:c>
    </x:row>
    <x:row r="969" spans="1:74" customFormat="1" ht="14.25" customHeight="1">
      <x:c r="BD969" s="81">
        <x:f>COUNTIF($BC$10:$BC$466,BC969)</x:f>
      </x:c>
    </x:row>
    <x:row r="970" spans="1:74" customFormat="1" ht="14.25" customHeight="1">
      <x:c r="BD970" s="81">
        <x:f>COUNTIF($BC$10:$BC$466,BC970)</x:f>
      </x:c>
    </x:row>
    <x:row r="971" spans="1:74" customFormat="1" ht="14.25" customHeight="1">
      <x:c r="BD971" s="81">
        <x:f>COUNTIF($BC$10:$BC$466,BC971)</x:f>
      </x:c>
    </x:row>
    <x:row r="972" spans="1:74" customFormat="1" ht="14.25" customHeight="1">
      <x:c r="BD972" s="81">
        <x:f>COUNTIF($BC$10:$BC$466,BC972)</x:f>
      </x:c>
    </x:row>
    <x:row r="973" spans="1:74" customFormat="1" ht="14.25" customHeight="1">
      <x:c r="BD973" s="81">
        <x:f>COUNTIF($BC$10:$BC$466,BC973)</x:f>
      </x:c>
    </x:row>
    <x:row r="974" spans="1:74" customFormat="1" ht="14.25" customHeight="1">
      <x:c r="BD974" s="81">
        <x:f>COUNTIF($BC$10:$BC$466,BC974)</x:f>
      </x:c>
    </x:row>
    <x:row r="975" spans="1:74" customFormat="1" ht="14.25" customHeight="1">
      <x:c r="BD975" s="81">
        <x:f>COUNTIF($BC$10:$BC$466,BC975)</x:f>
      </x:c>
    </x:row>
    <x:row r="976" spans="1:74" customFormat="1" ht="14.25" customHeight="1">
      <x:c r="BD976" s="81">
        <x:f>COUNTIF($BC$10:$BC$466,BC976)</x:f>
      </x:c>
    </x:row>
    <x:row r="977" spans="1:74" customFormat="1" ht="14.25" customHeight="1">
      <x:c r="BD977" s="81">
        <x:f>COUNTIF($BC$10:$BC$466,BC977)</x:f>
      </x:c>
    </x:row>
    <x:row r="978" spans="1:74" customFormat="1" ht="14.25" customHeight="1">
      <x:c r="BD978" s="81">
        <x:f>COUNTIF($BC$10:$BC$466,BC978)</x:f>
      </x:c>
    </x:row>
    <x:row r="979" spans="1:74" customFormat="1" ht="14.25" customHeight="1">
      <x:c r="BD979" s="81">
        <x:f>COUNTIF($BC$10:$BC$466,BC979)</x:f>
      </x:c>
    </x:row>
    <x:row r="980" spans="1:74" customFormat="1" ht="14.25" customHeight="1">
      <x:c r="BD980" s="81">
        <x:f>COUNTIF($BC$10:$BC$466,BC980)</x:f>
      </x:c>
    </x:row>
    <x:row r="981" spans="1:74" customFormat="1" ht="14.25" customHeight="1">
      <x:c r="BD981" s="81">
        <x:f>COUNTIF($BC$10:$BC$466,BC981)</x:f>
      </x:c>
    </x:row>
    <x:row r="982" spans="1:74" customFormat="1" ht="14.25" customHeight="1">
      <x:c r="BD982" s="81">
        <x:f>COUNTIF($BC$10:$BC$466,BC982)</x:f>
      </x:c>
    </x:row>
    <x:row r="983" spans="1:74" customFormat="1" ht="14.25" customHeight="1">
      <x:c r="BD983" s="81">
        <x:f>COUNTIF($BC$10:$BC$466,BC983)</x:f>
      </x:c>
    </x:row>
    <x:row r="984" spans="1:74" customFormat="1" ht="14.25" customHeight="1">
      <x:c r="BD984" s="81">
        <x:f>COUNTIF($BC$10:$BC$466,BC984)</x:f>
      </x:c>
    </x:row>
    <x:row r="985" spans="1:74" customFormat="1" ht="14.25" customHeight="1">
      <x:c r="BD985" s="81">
        <x:f>COUNTIF($BC$10:$BC$466,BC985)</x:f>
      </x:c>
    </x:row>
    <x:row r="986" spans="1:74" customFormat="1" ht="14.25" customHeight="1">
      <x:c r="BD986" s="81">
        <x:f>COUNTIF($BC$10:$BC$466,BC986)</x:f>
      </x:c>
    </x:row>
    <x:row r="987" spans="1:74" customFormat="1" ht="14.25" customHeight="1">
      <x:c r="BD987" s="81">
        <x:f>COUNTIF($BC$10:$BC$466,BC987)</x:f>
      </x:c>
    </x:row>
    <x:row r="988" spans="1:74" customFormat="1" ht="14.25" customHeight="1">
      <x:c r="BD988" s="81">
        <x:f>COUNTIF($BC$10:$BC$466,BC988)</x:f>
      </x:c>
    </x:row>
    <x:row r="989" spans="1:74" customFormat="1" ht="14.25" customHeight="1">
      <x:c r="BD989" s="81">
        <x:f>COUNTIF($BC$10:$BC$466,BC989)</x:f>
      </x:c>
    </x:row>
    <x:row r="990" spans="1:74" customFormat="1" ht="14.25" customHeight="1">
      <x:c r="BD990" s="81">
        <x:f>COUNTIF($BC$10:$BC$466,BC990)</x:f>
      </x:c>
    </x:row>
    <x:row r="991" spans="1:74" customFormat="1" ht="14.25" customHeight="1">
      <x:c r="BD991" s="81">
        <x:f>COUNTIF($BC$10:$BC$466,BC991)</x:f>
      </x:c>
    </x:row>
    <x:row r="992" spans="1:74" customFormat="1" ht="14.25" customHeight="1">
      <x:c r="BD992" s="81">
        <x:f>COUNTIF($BC$10:$BC$466,BC992)</x:f>
      </x:c>
    </x:row>
    <x:row r="993" spans="1:74" customFormat="1" ht="14.25" customHeight="1">
      <x:c r="BD993" s="81">
        <x:f>COUNTIF($BC$10:$BC$466,BC993)</x:f>
      </x:c>
    </x:row>
    <x:row r="994" spans="1:74" customFormat="1" ht="14.25" customHeight="1">
      <x:c r="BD994" s="81">
        <x:f>COUNTIF($BC$10:$BC$466,BC994)</x:f>
      </x:c>
    </x:row>
    <x:row r="995" spans="1:74" customFormat="1" ht="14.25" customHeight="1">
      <x:c r="BD995" s="81">
        <x:f>COUNTIF($BC$10:$BC$466,BC995)</x:f>
      </x:c>
    </x:row>
    <x:row r="996" spans="1:74" customFormat="1" ht="14.25" customHeight="1">
      <x:c r="BD996" s="81">
        <x:f>COUNTIF($BC$10:$BC$466,BC996)</x:f>
      </x:c>
    </x:row>
    <x:row r="997" spans="1:74" customFormat="1" ht="14.25" customHeight="1">
      <x:c r="BD997" s="81">
        <x:f>COUNTIF($BC$10:$BC$466,BC997)</x:f>
      </x:c>
    </x:row>
    <x:row r="998" spans="1:74" customFormat="1" ht="14.25" customHeight="1">
      <x:c r="BD998" s="81">
        <x:f>COUNTIF($BC$10:$BC$466,BC998)</x:f>
      </x:c>
    </x:row>
    <x:row r="999" spans="1:74" customFormat="1" ht="14.25" customHeight="1">
      <x:c r="BD999" s="81">
        <x:f>COUNTIF($BC$10:$BC$466,BC999)</x:f>
      </x:c>
    </x:row>
    <x:row r="1000" spans="1:74" customFormat="1" ht="14.25" customHeight="1">
      <x:c r="BD1000" s="81">
        <x:f>COUNTIF($BC$10:$BC$466,BC1000)</x:f>
      </x:c>
    </x:row>
    <x:row r="1001" spans="1:74" customFormat="1" ht="14.25" customHeight="1">
      <x:c r="BD1001" s="81">
        <x:f>COUNTIF($BC$10:$BC$466,BC1001)</x:f>
      </x:c>
    </x:row>
    <x:row r="1002" spans="1:74" customFormat="1" ht="14.25" customHeight="1">
      <x:c r="BD1002" s="81">
        <x:f>COUNTIF($BC$10:$BC$466,BC1002)</x:f>
      </x:c>
    </x:row>
    <x:row r="1003" spans="1:74" customFormat="1" ht="14.25" customHeight="1">
      <x:c r="BD1003" s="81">
        <x:f>COUNTIF($BC$10:$BC$466,BC1003)</x:f>
      </x:c>
    </x:row>
    <x:row r="1004" spans="1:74" customFormat="1" ht="14.25" customHeight="1">
      <x:c r="BD1004" s="81">
        <x:f>COUNTIF($BC$10:$BC$466,BC1004)</x:f>
      </x:c>
    </x:row>
    <x:row r="1005" spans="1:74" customFormat="1" ht="14.25" customHeight="1">
      <x:c r="BD1005" s="81">
        <x:f>COUNTIF($BC$10:$BC$466,BC1005)</x:f>
      </x:c>
    </x:row>
    <x:row r="1006" spans="1:74" customFormat="1" ht="14.25" customHeight="1">
      <x:c r="BD1006" s="81">
        <x:f>COUNTIF($BC$10:$BC$466,BC1006)</x:f>
      </x:c>
    </x:row>
    <x:row r="1007" spans="1:74" customFormat="1" ht="14.25" customHeight="1">
      <x:c r="BD1007" s="81">
        <x:f>COUNTIF($BC$10:$BC$466,BC1007)</x:f>
      </x:c>
    </x:row>
    <x:row r="1008" spans="1:74" customFormat="1" ht="14.25" customHeight="1">
      <x:c r="BD1008" s="81">
        <x:f>COUNTIF($BC$10:$BC$466,BC1008)</x:f>
      </x:c>
    </x:row>
    <x:row r="1009" spans="1:74" customFormat="1" ht="14.25" customHeight="1">
      <x:c r="BD1009" s="81">
        <x:f>COUNTIF($BC$10:$BC$466,BC1009)</x:f>
      </x:c>
    </x:row>
    <x:row r="1010" spans="1:74" customFormat="1" ht="14.25" customHeight="1">
      <x:c r="BD1010" s="81">
        <x:f>COUNTIF($BC$10:$BC$466,BC1010)</x:f>
      </x:c>
    </x:row>
    <x:row r="1011" spans="1:74" customFormat="1" ht="14.25" customHeight="1">
      <x:c r="BD1011" s="81">
        <x:f>COUNTIF($BC$10:$BC$466,BC1011)</x:f>
      </x:c>
    </x:row>
    <x:row r="1012" spans="1:74" customFormat="1" ht="14.25" customHeight="1">
      <x:c r="BD1012" s="81">
        <x:f>COUNTIF($BC$10:$BC$466,BC1012)</x:f>
      </x:c>
    </x:row>
  </x:sheetData>
  <x:autoFilter ref="B2:B469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3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1" hidden="1" customWidth="1"/>
    <x:col min="2" max="2" width="14.140625" style="192" hidden="1" customWidth="1"/>
    <x:col min="3" max="3" width="3.140625" style="193" bestFit="1" customWidth="1"/>
    <x:col min="4" max="4" width="75.285156" style="191" bestFit="1" customWidth="1"/>
    <x:col min="5" max="5" width="2.285156" style="191" customWidth="1"/>
    <x:col min="6" max="6" width="16.710938" style="194" customWidth="1"/>
    <x:col min="7" max="7" width="1.710938" style="194" customWidth="1"/>
    <x:col min="8" max="8" width="16.710938" style="194" customWidth="1"/>
    <x:col min="9" max="9" width="1.710938" style="194" customWidth="1"/>
    <x:col min="10" max="10" width="16.710938" style="194" customWidth="1"/>
    <x:col min="11" max="11" width="10.425781" style="195" bestFit="1" customWidth="1"/>
    <x:col min="12" max="12" width="9.570312" style="195" bestFit="1" customWidth="1"/>
    <x:col min="13" max="13" width="13.570312" style="195" bestFit="1" customWidth="1"/>
    <x:col min="14" max="42" width="9.140625" style="191" customWidth="1"/>
    <x:col min="43" max="43" width="61.570312" style="191" bestFit="1" customWidth="1"/>
    <x:col min="44" max="44" width="83.425781" style="191" bestFit="1" customWidth="1"/>
    <x:col min="45" max="52" width="9.140625" style="191" customWidth="1"/>
    <x:col min="53" max="53" width="149.710938" style="191" bestFit="1" customWidth="1"/>
    <x:col min="54" max="55" width="9.140625" style="191" customWidth="1"/>
    <x:col min="56" max="56" width="146" style="196" bestFit="1" customWidth="1"/>
    <x:col min="57" max="57" width="9.140625" style="191" customWidth="1"/>
    <x:col min="58" max="58" width="87" style="191" customWidth="1"/>
    <x:col min="59" max="59" width="9.140625" style="191" customWidth="1"/>
    <x:col min="60" max="60" width="153.140625" style="191" bestFit="1" customWidth="1"/>
    <x:col min="61" max="61" width="92" style="191" bestFit="1" customWidth="1"/>
    <x:col min="62" max="16384" width="9.140625" style="191" customWidth="1"/>
  </x:cols>
  <x:sheetData>
    <x:row r="1" spans="1:61" s="197" customFormat="1">
      <x:c r="A1" s="197" t="s"/>
      <x:c r="B1" s="197" t="s"/>
      <x:c r="C1" s="197" t="s"/>
      <x:c r="D1" s="197" t="s"/>
      <x:c r="E1" s="197" t="s"/>
      <x:c r="F1" s="197" t="s"/>
      <x:c r="G1" s="197" t="s"/>
      <x:c r="H1" s="197" t="s"/>
      <x:c r="I1" s="197" t="s"/>
      <x:c r="J1" s="197" t="s"/>
      <x:c r="K1" s="197" t="s"/>
      <x:c r="L1" s="197" t="s"/>
      <x:c r="M1" s="197" t="s"/>
      <x:c r="N1" s="197" t="s"/>
      <x:c r="O1" s="197" t="s"/>
      <x:c r="P1" s="197" t="s"/>
      <x:c r="Q1" s="197" t="s"/>
      <x:c r="R1" s="197" t="s"/>
      <x:c r="S1" s="197" t="s"/>
      <x:c r="T1" s="197" t="s"/>
      <x:c r="U1" s="197" t="s"/>
      <x:c r="V1" s="197" t="s"/>
      <x:c r="W1" s="197" t="s"/>
      <x:c r="X1" s="197" t="s"/>
      <x:c r="Y1" s="197" t="s"/>
      <x:c r="Z1" s="197" t="s"/>
      <x:c r="AA1" s="197" t="s"/>
      <x:c r="AB1" s="197" t="s"/>
      <x:c r="AC1" s="197" t="s"/>
      <x:c r="AD1" s="197" t="s"/>
      <x:c r="AE1" s="197" t="s"/>
      <x:c r="AF1" s="197" t="s"/>
      <x:c r="AG1" s="197" t="s"/>
      <x:c r="AH1" s="197" t="s"/>
      <x:c r="AI1" s="197" t="s"/>
      <x:c r="AJ1" s="197" t="s"/>
      <x:c r="AK1" s="197" t="s"/>
      <x:c r="AL1" s="197" t="s"/>
      <x:c r="AM1" s="197" t="s"/>
      <x:c r="AN1" s="197" t="s"/>
      <x:c r="AO1" s="197" t="s"/>
      <x:c r="AP1" s="197" t="s"/>
      <x:c r="AQ1" s="197" t="s"/>
      <x:c r="AR1" s="197" t="s"/>
      <x:c r="AS1" s="197" t="s"/>
      <x:c r="AT1" s="197" t="s"/>
      <x:c r="AU1" s="197" t="s"/>
      <x:c r="AV1" s="197" t="s"/>
      <x:c r="AW1" s="197" t="s"/>
      <x:c r="AX1" s="197" t="s"/>
      <x:c r="AY1" s="197" t="s"/>
      <x:c r="AZ1" s="197" t="s"/>
      <x:c r="BA1" s="197" t="s"/>
      <x:c r="BB1" s="197" t="s"/>
      <x:c r="BC1" s="197" t="s"/>
      <x:c r="BD1" s="197" t="s"/>
      <x:c r="BE1" s="197" t="s"/>
      <x:c r="BF1" s="197" t="s"/>
      <x:c r="BG1" s="197" t="s"/>
      <x:c r="BH1" s="197" t="s"/>
      <x:c r="BI1" s="197" t="s"/>
    </x:row>
    <x:row r="2" spans="1:61">
      <x:c r="D2" s="198" t="s">
        <x:v>0</x:v>
      </x:c>
      <x:c r="E2" s="198" t="s"/>
      <x:c r="F2" s="198" t="s"/>
      <x:c r="G2" s="198" t="s"/>
      <x:c r="H2" s="198" t="s"/>
      <x:c r="I2" s="198" t="s"/>
      <x:c r="J2" s="198" t="s"/>
    </x:row>
    <x:row r="3" spans="1:61">
      <x:c r="D3" s="198" t="s">
        <x:v>1</x:v>
      </x:c>
      <x:c r="E3" s="198" t="s"/>
      <x:c r="F3" s="198" t="s"/>
      <x:c r="G3" s="198" t="s"/>
      <x:c r="H3" s="198" t="s"/>
      <x:c r="I3" s="198" t="s"/>
      <x:c r="J3" s="198" t="s"/>
    </x:row>
    <x:row r="4" spans="1:61">
      <x:c r="D4" s="198" t="s">
        <x:v>2</x:v>
      </x:c>
      <x:c r="E4" s="198" t="s"/>
      <x:c r="F4" s="198" t="s"/>
      <x:c r="G4" s="198" t="s"/>
      <x:c r="H4" s="198" t="s"/>
      <x:c r="I4" s="198" t="s"/>
      <x:c r="J4" s="198" t="s"/>
    </x:row>
    <x:row r="5" spans="1:61">
      <x:c r="D5" s="199" t="s"/>
      <x:c r="E5" s="199" t="s"/>
      <x:c r="F5" s="199" t="s"/>
      <x:c r="G5" s="199" t="s"/>
      <x:c r="H5" s="199" t="s"/>
      <x:c r="I5" s="199" t="s"/>
      <x:c r="J5" s="199" t="s"/>
    </x:row>
    <x:row r="6" spans="1:61">
      <x:c r="D6" s="198" t="s">
        <x:v>405</x:v>
      </x:c>
      <x:c r="E6" s="198" t="s"/>
      <x:c r="F6" s="198" t="s"/>
      <x:c r="G6" s="198" t="s"/>
      <x:c r="H6" s="198" t="s"/>
      <x:c r="I6" s="198" t="s"/>
      <x:c r="J6" s="198" t="s"/>
    </x:row>
    <x:row r="7" spans="1:61" customFormat="1" ht="13.5" customHeight="1" thickBot="1">
      <x:c r="C7" s="200" t="s"/>
      <x:c r="D7" s="201" t="s">
        <x:v>4</x:v>
      </x:c>
      <x:c r="E7" s="201" t="s"/>
      <x:c r="F7" s="201" t="s"/>
      <x:c r="G7" s="201" t="s"/>
      <x:c r="H7" s="201" t="s"/>
      <x:c r="I7" s="201" t="s"/>
      <x:c r="J7" s="201" t="s"/>
    </x:row>
    <x:row r="8" spans="1:61">
      <x:c r="C8" s="200" t="s"/>
      <x:c r="D8" s="195" t="s"/>
      <x:c r="E8" s="195" t="s"/>
      <x:c r="F8" s="195" t="s"/>
      <x:c r="G8" s="195" t="s"/>
      <x:c r="H8" s="195" t="s"/>
      <x:c r="I8" s="195" t="s"/>
      <x:c r="J8" s="195" t="s"/>
      <x:c r="BF8" s="202" t="s"/>
    </x:row>
    <x:row r="9" spans="1:61" customFormat="1" ht="25.5" customHeight="1">
      <x:c r="F9" s="203" t="s">
        <x:v>406</x:v>
      </x:c>
      <x:c r="G9" s="204" t="s"/>
      <x:c r="H9" s="203" t="s">
        <x:v>407</x:v>
      </x:c>
      <x:c r="I9" s="204" t="s"/>
      <x:c r="J9" s="203" t="s">
        <x:v>408</x:v>
      </x:c>
      <x:c r="AP9" s="205" t="s"/>
      <x:c r="AQ9" s="205" t="s"/>
      <x:c r="AR9" s="205" t="s"/>
      <x:c r="AS9" s="205" t="s"/>
      <x:c r="AT9" s="205" t="s"/>
      <x:c r="BH9" s="206" t="s"/>
      <x:c r="BI9" s="206" t="s"/>
    </x:row>
    <x:row r="10" spans="1:61">
      <x:c r="F10" s="207" t="s"/>
      <x:c r="G10" s="204" t="s"/>
      <x:c r="H10" s="207" t="s"/>
      <x:c r="I10" s="204" t="s"/>
      <x:c r="J10" s="207" t="s"/>
      <x:c r="AP10" s="205" t="s"/>
      <x:c r="AQ10" s="205" t="s"/>
      <x:c r="AR10" s="205" t="s"/>
      <x:c r="AS10" s="205" t="s"/>
      <x:c r="AT10" s="205" t="s"/>
      <x:c r="BH10" s="206" t="s"/>
      <x:c r="BI10" s="206" t="s"/>
    </x:row>
    <x:row r="11" spans="1:61">
      <x:c r="A11" s="191" t="s">
        <x:v>409</x:v>
      </x:c>
      <x:c r="B11" s="192" t="n">
        <x:v>1</x:v>
      </x:c>
      <x:c r="C11" s="193" t="s">
        <x:v>211</x:v>
      </x:c>
      <x:c r="D11" s="196" t="s">
        <x:v>410</x:v>
      </x:c>
      <x:c r="E11" s="196" t="s"/>
      <x:c r="F11" s="194" t="s"/>
      <x:c r="H11" s="194" t="s"/>
      <x:c r="J11" s="194" t="s"/>
      <x:c r="BF11" s="208" t="s"/>
      <x:c r="BH11" s="196" t="s"/>
      <x:c r="BI11" s="196" t="s"/>
    </x:row>
    <x:row r="12" spans="1:61">
      <x:c r="B12" s="209" t="n">
        <x:v>7110000201</x:v>
      </x:c>
      <x:c r="D12" s="210" t="s">
        <x:v>411</x:v>
      </x:c>
      <x:c r="F12" s="194" t="n">
        <x:v>13558864.21</x:v>
      </x:c>
      <x:c r="G12" s="194" t="s"/>
      <x:c r="H12" s="194" t="n">
        <x:v>5233844.02</x:v>
      </x:c>
      <x:c r="I12" s="194" t="s"/>
      <x:c r="J12" s="194" t="n">
        <x:v>18792708.23</x:v>
      </x:c>
      <x:c r="K12" s="191" t="s"/>
      <x:c r="L12" s="191" t="s"/>
      <x:c r="M12" s="205" t="s"/>
      <x:c r="BF12" s="208" t="s"/>
      <x:c r="BH12" s="196" t="s"/>
      <x:c r="BI12" s="196" t="s"/>
    </x:row>
    <x:row r="13" spans="1:61" hidden="1">
      <x:c r="B13" s="209" t="n">
        <x:v>7110000202</x:v>
      </x:c>
      <x:c r="D13" s="210" t="s">
        <x:v>412</x:v>
      </x:c>
      <x:c r="F13" s="194" t="n">
        <x:v>0</x:v>
      </x:c>
      <x:c r="G13" s="194" t="s"/>
      <x:c r="H13" s="194" t="n">
        <x:v>0</x:v>
      </x:c>
      <x:c r="I13" s="194" t="s"/>
      <x:c r="J13" s="194" t="n">
        <x:v>0</x:v>
      </x:c>
      <x:c r="K13" s="191" t="s"/>
      <x:c r="L13" s="191" t="s"/>
      <x:c r="M13" s="205" t="s"/>
      <x:c r="BF13" s="208" t="s"/>
      <x:c r="BH13" s="196" t="s"/>
      <x:c r="BI13" s="196" t="s"/>
    </x:row>
    <x:row r="14" spans="1:61" hidden="1">
      <x:c r="B14" s="209" t="n">
        <x:v>7110000203</x:v>
      </x:c>
      <x:c r="D14" s="210" t="s">
        <x:v>413</x:v>
      </x:c>
      <x:c r="F14" s="194" t="n">
        <x:v>0</x:v>
      </x:c>
      <x:c r="G14" s="194" t="s"/>
      <x:c r="H14" s="194" t="n">
        <x:v>0</x:v>
      </x:c>
      <x:c r="I14" s="194" t="s"/>
      <x:c r="J14" s="194" t="n">
        <x:v>0</x:v>
      </x:c>
      <x:c r="K14" s="191" t="s"/>
      <x:c r="L14" s="191" t="s"/>
      <x:c r="M14" s="205" t="s"/>
      <x:c r="BF14" s="208" t="s"/>
      <x:c r="BH14" s="196" t="s"/>
      <x:c r="BI14" s="196" t="s"/>
    </x:row>
    <x:row r="15" spans="1:61" hidden="1">
      <x:c r="B15" s="209" t="n">
        <x:v>7110000204</x:v>
      </x:c>
      <x:c r="D15" s="210" t="s">
        <x:v>414</x:v>
      </x:c>
      <x:c r="F15" s="194" t="n">
        <x:v>0</x:v>
      </x:c>
      <x:c r="G15" s="194" t="s"/>
      <x:c r="H15" s="194" t="n">
        <x:v>0</x:v>
      </x:c>
      <x:c r="I15" s="194" t="s"/>
      <x:c r="J15" s="194" t="n">
        <x:v>0</x:v>
      </x:c>
      <x:c r="K15" s="191" t="s"/>
      <x:c r="L15" s="191" t="s"/>
      <x:c r="M15" s="205" t="s"/>
      <x:c r="BF15" s="208" t="s"/>
      <x:c r="BH15" s="196" t="s"/>
      <x:c r="BI15" s="196" t="s"/>
    </x:row>
    <x:row r="16" spans="1:61" hidden="1">
      <x:c r="B16" s="209" t="n">
        <x:v>7110000205</x:v>
      </x:c>
      <x:c r="D16" s="210" t="s">
        <x:v>415</x:v>
      </x:c>
      <x:c r="F16" s="194" t="n">
        <x:v>0</x:v>
      </x:c>
      <x:c r="G16" s="194" t="s"/>
      <x:c r="H16" s="194" t="n">
        <x:v>0</x:v>
      </x:c>
      <x:c r="I16" s="194" t="s"/>
      <x:c r="J16" s="194" t="n">
        <x:v>0</x:v>
      </x:c>
      <x:c r="K16" s="191" t="s"/>
      <x:c r="L16" s="191" t="s"/>
      <x:c r="M16" s="205" t="s"/>
      <x:c r="BF16" s="208" t="s"/>
      <x:c r="BH16" s="196" t="s"/>
      <x:c r="BI16" s="196" t="s"/>
    </x:row>
    <x:row r="17" spans="1:61" hidden="1">
      <x:c r="B17" s="209" t="n">
        <x:v>7110000238</x:v>
      </x:c>
      <x:c r="D17" s="210" t="s">
        <x:v>134</x:v>
      </x:c>
      <x:c r="F17" s="194" t="n">
        <x:v>0</x:v>
      </x:c>
      <x:c r="G17" s="194" t="s"/>
      <x:c r="H17" s="194" t="n">
        <x:v>0</x:v>
      </x:c>
      <x:c r="I17" s="194" t="s"/>
      <x:c r="J17" s="194" t="n">
        <x:v>0</x:v>
      </x:c>
      <x:c r="K17" s="191" t="s"/>
      <x:c r="L17" s="191" t="s"/>
      <x:c r="M17" s="205" t="s"/>
      <x:c r="BF17" s="208" t="s"/>
      <x:c r="BH17" s="196" t="s"/>
      <x:c r="BI17" s="196" t="s"/>
    </x:row>
    <x:row r="18" spans="1:61" hidden="1">
      <x:c r="B18" s="209" t="n">
        <x:v>7110000206</x:v>
      </x:c>
      <x:c r="D18" s="210" t="s">
        <x:v>416</x:v>
      </x:c>
      <x:c r="F18" s="194" t="n">
        <x:v>0</x:v>
      </x:c>
      <x:c r="G18" s="194" t="s"/>
      <x:c r="H18" s="194" t="n">
        <x:v>0</x:v>
      </x:c>
      <x:c r="I18" s="194" t="s"/>
      <x:c r="J18" s="194" t="n">
        <x:v>0</x:v>
      </x:c>
      <x:c r="K18" s="191" t="s"/>
      <x:c r="L18" s="191" t="s"/>
      <x:c r="M18" s="205" t="s"/>
      <x:c r="BF18" s="208" t="s"/>
      <x:c r="BH18" s="196" t="s"/>
      <x:c r="BI18" s="196" t="s"/>
    </x:row>
    <x:row r="19" spans="1:61" hidden="1">
      <x:c r="B19" s="209" t="n">
        <x:v>7110000207</x:v>
      </x:c>
      <x:c r="D19" s="210" t="s">
        <x:v>417</x:v>
      </x:c>
      <x:c r="F19" s="194" t="n">
        <x:v>0</x:v>
      </x:c>
      <x:c r="G19" s="194" t="s"/>
      <x:c r="H19" s="194" t="n">
        <x:v>0</x:v>
      </x:c>
      <x:c r="I19" s="194" t="s"/>
      <x:c r="J19" s="194" t="n">
        <x:v>0</x:v>
      </x:c>
      <x:c r="K19" s="191" t="s"/>
      <x:c r="L19" s="191" t="s"/>
      <x:c r="M19" s="205" t="s"/>
      <x:c r="BF19" s="208" t="s"/>
      <x:c r="BH19" s="196" t="s"/>
      <x:c r="BI19" s="196" t="s"/>
    </x:row>
    <x:row r="20" spans="1:61" hidden="1">
      <x:c r="B20" s="209" t="n">
        <x:v>7110000208</x:v>
      </x:c>
      <x:c r="D20" s="210" t="s">
        <x:v>418</x:v>
      </x:c>
      <x:c r="F20" s="194" t="n">
        <x:v>0</x:v>
      </x:c>
      <x:c r="G20" s="194" t="s"/>
      <x:c r="H20" s="194" t="n">
        <x:v>0</x:v>
      </x:c>
      <x:c r="I20" s="194" t="s"/>
      <x:c r="J20" s="194" t="n">
        <x:v>0</x:v>
      </x:c>
      <x:c r="K20" s="191" t="s"/>
      <x:c r="L20" s="191" t="s"/>
      <x:c r="M20" s="205" t="s"/>
      <x:c r="BF20" s="208" t="s"/>
      <x:c r="BH20" s="196" t="s"/>
      <x:c r="BI20" s="196" t="s"/>
    </x:row>
    <x:row r="21" spans="1:61" hidden="1">
      <x:c r="B21" s="209" t="n">
        <x:v>7110000209</x:v>
      </x:c>
      <x:c r="D21" s="210" t="s">
        <x:v>419</x:v>
      </x:c>
      <x:c r="F21" s="194" t="n">
        <x:v>0</x:v>
      </x:c>
      <x:c r="G21" s="194" t="s"/>
      <x:c r="H21" s="194" t="n">
        <x:v>0</x:v>
      </x:c>
      <x:c r="I21" s="194" t="s"/>
      <x:c r="J21" s="194" t="n">
        <x:v>0</x:v>
      </x:c>
      <x:c r="K21" s="191" t="s"/>
      <x:c r="L21" s="191" t="s"/>
      <x:c r="M21" s="205" t="s"/>
      <x:c r="BF21" s="208" t="s"/>
      <x:c r="BH21" s="196" t="s"/>
      <x:c r="BI21" s="196" t="s"/>
    </x:row>
    <x:row r="22" spans="1:61" hidden="1">
      <x:c r="B22" s="209" t="n">
        <x:v>7110000210</x:v>
      </x:c>
      <x:c r="D22" s="210" t="s">
        <x:v>420</x:v>
      </x:c>
      <x:c r="F22" s="194" t="n">
        <x:v>0</x:v>
      </x:c>
      <x:c r="G22" s="194" t="s"/>
      <x:c r="H22" s="194" t="n">
        <x:v>0</x:v>
      </x:c>
      <x:c r="I22" s="194" t="s"/>
      <x:c r="J22" s="194" t="n">
        <x:v>0</x:v>
      </x:c>
      <x:c r="K22" s="191" t="s"/>
      <x:c r="L22" s="191" t="s"/>
      <x:c r="M22" s="205" t="s"/>
      <x:c r="BF22" s="208" t="s"/>
      <x:c r="BH22" s="196" t="s"/>
      <x:c r="BI22" s="196" t="s"/>
    </x:row>
    <x:row r="23" spans="1:61" hidden="1">
      <x:c r="B23" s="209" t="n">
        <x:v>7110000211</x:v>
      </x:c>
      <x:c r="D23" s="210" t="s">
        <x:v>421</x:v>
      </x:c>
      <x:c r="F23" s="194" t="n">
        <x:v>0</x:v>
      </x:c>
      <x:c r="G23" s="194" t="s"/>
      <x:c r="H23" s="194" t="n">
        <x:v>0</x:v>
      </x:c>
      <x:c r="I23" s="194" t="s"/>
      <x:c r="J23" s="194" t="n">
        <x:v>0</x:v>
      </x:c>
      <x:c r="K23" s="191" t="s"/>
      <x:c r="L23" s="191" t="s"/>
      <x:c r="M23" s="205" t="s"/>
      <x:c r="BF23" s="208" t="s"/>
      <x:c r="BH23" s="196" t="s"/>
      <x:c r="BI23" s="196" t="s"/>
    </x:row>
    <x:row r="24" spans="1:61" hidden="1">
      <x:c r="B24" s="209" t="n">
        <x:v>7110000212</x:v>
      </x:c>
      <x:c r="D24" s="210" t="s">
        <x:v>422</x:v>
      </x:c>
      <x:c r="F24" s="194" t="n">
        <x:v>0</x:v>
      </x:c>
      <x:c r="G24" s="194" t="s"/>
      <x:c r="H24" s="194" t="n">
        <x:v>0</x:v>
      </x:c>
      <x:c r="I24" s="194" t="s"/>
      <x:c r="J24" s="194" t="n">
        <x:v>0</x:v>
      </x:c>
      <x:c r="K24" s="191" t="s"/>
      <x:c r="L24" s="191" t="s"/>
      <x:c r="M24" s="205" t="s"/>
      <x:c r="BF24" s="208" t="s"/>
      <x:c r="BH24" s="196" t="s"/>
      <x:c r="BI24" s="196" t="s"/>
    </x:row>
    <x:row r="25" spans="1:61" hidden="1">
      <x:c r="B25" s="209" t="n">
        <x:v>7110000213</x:v>
      </x:c>
      <x:c r="D25" s="210" t="s">
        <x:v>423</x:v>
      </x:c>
      <x:c r="F25" s="194" t="n">
        <x:v>0</x:v>
      </x:c>
      <x:c r="G25" s="194" t="s"/>
      <x:c r="H25" s="194" t="n">
        <x:v>0</x:v>
      </x:c>
      <x:c r="I25" s="194" t="s"/>
      <x:c r="J25" s="194" t="n">
        <x:v>0</x:v>
      </x:c>
      <x:c r="K25" s="191" t="s"/>
      <x:c r="L25" s="191" t="s"/>
      <x:c r="M25" s="205" t="s"/>
      <x:c r="BF25" s="208" t="s"/>
      <x:c r="BH25" s="196" t="s"/>
      <x:c r="BI25" s="196" t="s"/>
    </x:row>
    <x:row r="26" spans="1:61" hidden="1">
      <x:c r="B26" s="209" t="n">
        <x:v>7110000214</x:v>
      </x:c>
      <x:c r="D26" s="210" t="s">
        <x:v>424</x:v>
      </x:c>
      <x:c r="F26" s="194" t="n">
        <x:v>0</x:v>
      </x:c>
      <x:c r="G26" s="194" t="s"/>
      <x:c r="H26" s="194" t="n">
        <x:v>0</x:v>
      </x:c>
      <x:c r="I26" s="194" t="s"/>
      <x:c r="J26" s="194" t="n">
        <x:v>0</x:v>
      </x:c>
      <x:c r="K26" s="191" t="s"/>
      <x:c r="L26" s="191" t="s"/>
      <x:c r="M26" s="205" t="s"/>
      <x:c r="BF26" s="208" t="s"/>
      <x:c r="BH26" s="196" t="s"/>
      <x:c r="BI26" s="196" t="s"/>
    </x:row>
    <x:row r="27" spans="1:61" hidden="1">
      <x:c r="B27" s="209" t="n">
        <x:v>7110000215</x:v>
      </x:c>
      <x:c r="D27" s="210" t="s">
        <x:v>425</x:v>
      </x:c>
      <x:c r="F27" s="194" t="n">
        <x:v>0</x:v>
      </x:c>
      <x:c r="G27" s="194" t="s"/>
      <x:c r="H27" s="194" t="n">
        <x:v>0</x:v>
      </x:c>
      <x:c r="I27" s="194" t="s"/>
      <x:c r="J27" s="194" t="n">
        <x:v>0</x:v>
      </x:c>
      <x:c r="K27" s="191" t="s"/>
      <x:c r="L27" s="191" t="s"/>
      <x:c r="M27" s="205" t="s"/>
      <x:c r="BF27" s="208" t="s"/>
      <x:c r="BH27" s="196" t="s"/>
      <x:c r="BI27" s="196" t="s"/>
    </x:row>
    <x:row r="28" spans="1:61" hidden="1">
      <x:c r="B28" s="209" t="n">
        <x:v>7110000216</x:v>
      </x:c>
      <x:c r="D28" s="210" t="s">
        <x:v>426</x:v>
      </x:c>
      <x:c r="F28" s="194" t="n">
        <x:v>0</x:v>
      </x:c>
      <x:c r="G28" s="194" t="s"/>
      <x:c r="H28" s="194" t="n">
        <x:v>0</x:v>
      </x:c>
      <x:c r="I28" s="194" t="s"/>
      <x:c r="J28" s="194" t="n">
        <x:v>0</x:v>
      </x:c>
      <x:c r="K28" s="191" t="s"/>
      <x:c r="L28" s="191" t="s"/>
      <x:c r="M28" s="205" t="s"/>
      <x:c r="BF28" s="208" t="s"/>
      <x:c r="BH28" s="196" t="s"/>
      <x:c r="BI28" s="196" t="s"/>
    </x:row>
    <x:row r="29" spans="1:61" hidden="1">
      <x:c r="B29" s="209" t="n">
        <x:v>7110000217</x:v>
      </x:c>
      <x:c r="D29" s="210" t="s">
        <x:v>427</x:v>
      </x:c>
      <x:c r="F29" s="194" t="n">
        <x:v>0</x:v>
      </x:c>
      <x:c r="G29" s="194" t="s"/>
      <x:c r="H29" s="194" t="n">
        <x:v>0</x:v>
      </x:c>
      <x:c r="I29" s="194" t="s"/>
      <x:c r="J29" s="194" t="n">
        <x:v>0</x:v>
      </x:c>
      <x:c r="K29" s="191" t="s"/>
      <x:c r="L29" s="191" t="s"/>
      <x:c r="M29" s="205" t="s"/>
      <x:c r="BF29" s="208" t="s"/>
      <x:c r="BH29" s="196" t="s"/>
      <x:c r="BI29" s="196" t="s"/>
    </x:row>
    <x:row r="30" spans="1:61" hidden="1">
      <x:c r="B30" s="209" t="n">
        <x:v>7110000218</x:v>
      </x:c>
      <x:c r="D30" s="210" t="s">
        <x:v>428</x:v>
      </x:c>
      <x:c r="F30" s="194" t="n">
        <x:v>0</x:v>
      </x:c>
      <x:c r="G30" s="194" t="s"/>
      <x:c r="H30" s="194" t="n">
        <x:v>0</x:v>
      </x:c>
      <x:c r="I30" s="194" t="s"/>
      <x:c r="J30" s="194" t="n">
        <x:v>0</x:v>
      </x:c>
      <x:c r="K30" s="191" t="s"/>
      <x:c r="L30" s="191" t="s"/>
      <x:c r="M30" s="205" t="s"/>
      <x:c r="BF30" s="208" t="s"/>
      <x:c r="BH30" s="196" t="s"/>
      <x:c r="BI30" s="196" t="s"/>
    </x:row>
    <x:row r="31" spans="1:61" hidden="1">
      <x:c r="B31" s="209" t="n">
        <x:v>7110000244</x:v>
      </x:c>
      <x:c r="D31" s="210" t="s">
        <x:v>429</x:v>
      </x:c>
      <x:c r="F31" s="194" t="n">
        <x:v>0</x:v>
      </x:c>
      <x:c r="G31" s="194" t="s"/>
      <x:c r="H31" s="194" t="n">
        <x:v>0</x:v>
      </x:c>
      <x:c r="I31" s="194" t="s"/>
      <x:c r="J31" s="194" t="n">
        <x:v>0</x:v>
      </x:c>
      <x:c r="K31" s="191" t="s"/>
      <x:c r="L31" s="191" t="s"/>
      <x:c r="M31" s="205" t="s"/>
      <x:c r="BF31" s="208" t="s"/>
      <x:c r="BH31" s="196" t="s"/>
      <x:c r="BI31" s="196" t="s"/>
    </x:row>
    <x:row r="32" spans="1:61" hidden="1">
      <x:c r="B32" s="209" t="n">
        <x:v>8170600002</x:v>
      </x:c>
      <x:c r="D32" s="210" t="s">
        <x:v>430</x:v>
      </x:c>
      <x:c r="F32" s="194" t="n">
        <x:v>0</x:v>
      </x:c>
      <x:c r="G32" s="194" t="s"/>
      <x:c r="H32" s="194" t="n">
        <x:v>0</x:v>
      </x:c>
      <x:c r="I32" s="194" t="s"/>
      <x:c r="J32" s="194" t="n">
        <x:v>0</x:v>
      </x:c>
      <x:c r="K32" s="191" t="s"/>
      <x:c r="L32" s="191" t="s"/>
      <x:c r="M32" s="205" t="s"/>
      <x:c r="BF32" s="208" t="s"/>
      <x:c r="BH32" s="196" t="s"/>
      <x:c r="BI32" s="196" t="s"/>
    </x:row>
    <x:row r="33" spans="1:61">
      <x:c r="B33" s="209" t="n">
        <x:v>7110000219</x:v>
      </x:c>
      <x:c r="D33" s="210" t="s">
        <x:v>431</x:v>
      </x:c>
      <x:c r="F33" s="194" t="n">
        <x:v>5160508</x:v>
      </x:c>
      <x:c r="G33" s="194" t="s"/>
      <x:c r="H33" s="194" t="n">
        <x:v>0</x:v>
      </x:c>
      <x:c r="I33" s="194" t="s"/>
      <x:c r="J33" s="194" t="n">
        <x:v>5160508</x:v>
      </x:c>
      <x:c r="K33" s="191" t="s"/>
      <x:c r="L33" s="191" t="s"/>
      <x:c r="M33" s="205" t="s"/>
      <x:c r="BF33" s="208" t="s"/>
      <x:c r="BH33" s="196" t="s"/>
      <x:c r="BI33" s="196" t="s"/>
    </x:row>
    <x:row r="34" spans="1:61" hidden="1">
      <x:c r="B34" s="209" t="n">
        <x:v>7110000220</x:v>
      </x:c>
      <x:c r="D34" s="210" t="s">
        <x:v>432</x:v>
      </x:c>
      <x:c r="F34" s="194" t="n">
        <x:v>0</x:v>
      </x:c>
      <x:c r="G34" s="194" t="s"/>
      <x:c r="H34" s="194" t="n">
        <x:v>0</x:v>
      </x:c>
      <x:c r="I34" s="194" t="s"/>
      <x:c r="J34" s="194" t="n">
        <x:v>0</x:v>
      </x:c>
      <x:c r="K34" s="191" t="s"/>
      <x:c r="L34" s="191" t="s"/>
      <x:c r="M34" s="205" t="s"/>
      <x:c r="BF34" s="208" t="s"/>
      <x:c r="BH34" s="196" t="s"/>
      <x:c r="BI34" s="196" t="s"/>
    </x:row>
    <x:row r="35" spans="1:61" hidden="1">
      <x:c r="B35" s="209" t="n">
        <x:v>7199900100</x:v>
      </x:c>
      <x:c r="D35" s="210" t="s">
        <x:v>433</x:v>
      </x:c>
      <x:c r="F35" s="194" t="n">
        <x:v>0</x:v>
      </x:c>
      <x:c r="G35" s="194" t="s"/>
      <x:c r="H35" s="194" t="n">
        <x:v>0</x:v>
      </x:c>
      <x:c r="I35" s="194" t="s"/>
      <x:c r="J35" s="194" t="n">
        <x:v>0</x:v>
      </x:c>
      <x:c r="K35" s="191" t="s"/>
      <x:c r="L35" s="191" t="s"/>
      <x:c r="M35" s="205" t="s"/>
      <x:c r="BF35" s="208" t="s"/>
      <x:c r="BH35" s="196" t="s"/>
      <x:c r="BI35" s="196" t="s"/>
    </x:row>
    <x:row r="36" spans="1:61" hidden="1">
      <x:c r="B36" s="209" t="n">
        <x:v>7199900110</x:v>
      </x:c>
      <x:c r="D36" s="210" t="s">
        <x:v>434</x:v>
      </x:c>
      <x:c r="F36" s="194" t="n">
        <x:v>0</x:v>
      </x:c>
      <x:c r="G36" s="194" t="s"/>
      <x:c r="H36" s="194" t="n">
        <x:v>0</x:v>
      </x:c>
      <x:c r="I36" s="194" t="s"/>
      <x:c r="J36" s="194" t="n">
        <x:v>0</x:v>
      </x:c>
      <x:c r="K36" s="191" t="s"/>
      <x:c r="L36" s="191" t="s"/>
      <x:c r="M36" s="205" t="s"/>
      <x:c r="BF36" s="208" t="s"/>
      <x:c r="BH36" s="196" t="s"/>
      <x:c r="BI36" s="196" t="s"/>
    </x:row>
    <x:row r="37" spans="1:61" hidden="1">
      <x:c r="B37" s="209" t="n">
        <x:v>7110000221</x:v>
      </x:c>
      <x:c r="D37" s="210" t="s">
        <x:v>435</x:v>
      </x:c>
      <x:c r="F37" s="194" t="n">
        <x:v>0</x:v>
      </x:c>
      <x:c r="G37" s="194" t="s"/>
      <x:c r="H37" s="194" t="n">
        <x:v>0</x:v>
      </x:c>
      <x:c r="I37" s="194" t="s"/>
      <x:c r="J37" s="194" t="n">
        <x:v>0</x:v>
      </x:c>
      <x:c r="K37" s="191" t="s"/>
      <x:c r="L37" s="191" t="s"/>
      <x:c r="M37" s="205" t="s"/>
      <x:c r="BF37" s="208" t="s"/>
      <x:c r="BH37" s="196" t="s"/>
      <x:c r="BI37" s="196" t="s"/>
    </x:row>
    <x:row r="38" spans="1:61" hidden="1">
      <x:c r="B38" s="209" t="n">
        <x:v>7110000222</x:v>
      </x:c>
      <x:c r="D38" s="210" t="s">
        <x:v>436</x:v>
      </x:c>
      <x:c r="F38" s="194" t="n">
        <x:v>0</x:v>
      </x:c>
      <x:c r="G38" s="194" t="s"/>
      <x:c r="H38" s="194" t="n">
        <x:v>0</x:v>
      </x:c>
      <x:c r="I38" s="194" t="s"/>
      <x:c r="J38" s="194" t="n">
        <x:v>0</x:v>
      </x:c>
      <x:c r="K38" s="191" t="s"/>
      <x:c r="L38" s="191" t="s"/>
      <x:c r="M38" s="205" t="s"/>
      <x:c r="BF38" s="208" t="s"/>
      <x:c r="BH38" s="196" t="s"/>
      <x:c r="BI38" s="196" t="s"/>
    </x:row>
    <x:row r="39" spans="1:61" hidden="1">
      <x:c r="B39" s="209" t="n">
        <x:v>7110000223</x:v>
      </x:c>
      <x:c r="D39" s="210" t="s">
        <x:v>437</x:v>
      </x:c>
      <x:c r="F39" s="194" t="n">
        <x:v>0</x:v>
      </x:c>
      <x:c r="G39" s="194" t="s"/>
      <x:c r="H39" s="194" t="n">
        <x:v>0</x:v>
      </x:c>
      <x:c r="I39" s="194" t="s"/>
      <x:c r="J39" s="194" t="n">
        <x:v>0</x:v>
      </x:c>
      <x:c r="K39" s="191" t="s"/>
      <x:c r="L39" s="191" t="s"/>
      <x:c r="M39" s="205" t="s"/>
      <x:c r="BF39" s="208" t="s"/>
      <x:c r="BH39" s="196" t="s"/>
      <x:c r="BI39" s="196" t="s"/>
    </x:row>
    <x:row r="40" spans="1:61" hidden="1">
      <x:c r="B40" s="209" t="n">
        <x:v>7110000224</x:v>
      </x:c>
      <x:c r="D40" s="210" t="s">
        <x:v>438</x:v>
      </x:c>
      <x:c r="F40" s="194" t="n">
        <x:v>0</x:v>
      </x:c>
      <x:c r="G40" s="194" t="s"/>
      <x:c r="H40" s="194" t="n">
        <x:v>0</x:v>
      </x:c>
      <x:c r="I40" s="194" t="s"/>
      <x:c r="J40" s="194" t="n">
        <x:v>0</x:v>
      </x:c>
      <x:c r="K40" s="191" t="s"/>
      <x:c r="L40" s="191" t="s"/>
      <x:c r="M40" s="205" t="s"/>
      <x:c r="BF40" s="208" t="s"/>
      <x:c r="BH40" s="196" t="s"/>
      <x:c r="BI40" s="196" t="s"/>
    </x:row>
    <x:row r="41" spans="1:61" hidden="1">
      <x:c r="B41" s="209" t="n">
        <x:v>7110000225</x:v>
      </x:c>
      <x:c r="D41" s="210" t="s">
        <x:v>439</x:v>
      </x:c>
      <x:c r="F41" s="194" t="n">
        <x:v>0</x:v>
      </x:c>
      <x:c r="G41" s="194" t="s"/>
      <x:c r="H41" s="194" t="n">
        <x:v>0</x:v>
      </x:c>
      <x:c r="I41" s="194" t="s"/>
      <x:c r="J41" s="194" t="n">
        <x:v>0</x:v>
      </x:c>
      <x:c r="K41" s="191" t="s"/>
      <x:c r="L41" s="191" t="s"/>
      <x:c r="M41" s="205" t="s"/>
      <x:c r="BF41" s="208" t="s"/>
      <x:c r="BH41" s="196" t="s"/>
      <x:c r="BI41" s="196" t="s"/>
    </x:row>
    <x:row r="42" spans="1:61" hidden="1">
      <x:c r="B42" s="209" t="n">
        <x:v>7110000226</x:v>
      </x:c>
      <x:c r="D42" s="210" t="s">
        <x:v>440</x:v>
      </x:c>
      <x:c r="F42" s="194" t="n">
        <x:v>0</x:v>
      </x:c>
      <x:c r="G42" s="194" t="s"/>
      <x:c r="H42" s="194" t="n">
        <x:v>0</x:v>
      </x:c>
      <x:c r="I42" s="194" t="s"/>
      <x:c r="J42" s="194" t="n">
        <x:v>0</x:v>
      </x:c>
      <x:c r="K42" s="191" t="s"/>
      <x:c r="L42" s="191" t="s"/>
      <x:c r="M42" s="205" t="s"/>
      <x:c r="BF42" s="208" t="s"/>
      <x:c r="BH42" s="196" t="s"/>
      <x:c r="BI42" s="196" t="s"/>
    </x:row>
    <x:row r="43" spans="1:61" hidden="1">
      <x:c r="B43" s="209" t="n">
        <x:v>7110000227</x:v>
      </x:c>
      <x:c r="D43" s="210" t="s">
        <x:v>441</x:v>
      </x:c>
      <x:c r="F43" s="194" t="n">
        <x:v>0</x:v>
      </x:c>
      <x:c r="G43" s="194" t="s"/>
      <x:c r="H43" s="194" t="n">
        <x:v>0</x:v>
      </x:c>
      <x:c r="I43" s="194" t="s"/>
      <x:c r="J43" s="194" t="n">
        <x:v>0</x:v>
      </x:c>
      <x:c r="K43" s="191" t="s"/>
      <x:c r="L43" s="191" t="s"/>
      <x:c r="M43" s="205" t="s"/>
      <x:c r="BF43" s="208" t="s"/>
      <x:c r="BH43" s="196" t="s"/>
      <x:c r="BI43" s="196" t="s"/>
    </x:row>
    <x:row r="44" spans="1:61" hidden="1">
      <x:c r="B44" s="209" t="n">
        <x:v>7110000228</x:v>
      </x:c>
      <x:c r="D44" s="210" t="s">
        <x:v>442</x:v>
      </x:c>
      <x:c r="F44" s="194" t="n">
        <x:v>0</x:v>
      </x:c>
      <x:c r="G44" s="194" t="s"/>
      <x:c r="H44" s="194" t="n">
        <x:v>0</x:v>
      </x:c>
      <x:c r="I44" s="194" t="s"/>
      <x:c r="J44" s="194" t="n">
        <x:v>0</x:v>
      </x:c>
      <x:c r="K44" s="191" t="s"/>
      <x:c r="L44" s="191" t="s"/>
      <x:c r="M44" s="205" t="s"/>
      <x:c r="BF44" s="208" t="s"/>
      <x:c r="BH44" s="196" t="s"/>
      <x:c r="BI44" s="196" t="s"/>
    </x:row>
    <x:row r="45" spans="1:61" hidden="1">
      <x:c r="B45" s="209" t="n">
        <x:v>7110000229</x:v>
      </x:c>
      <x:c r="D45" s="210" t="s">
        <x:v>443</x:v>
      </x:c>
      <x:c r="F45" s="194" t="n">
        <x:v>0</x:v>
      </x:c>
      <x:c r="G45" s="194" t="s"/>
      <x:c r="H45" s="194" t="n">
        <x:v>0</x:v>
      </x:c>
      <x:c r="I45" s="194" t="s"/>
      <x:c r="J45" s="194" t="n">
        <x:v>0</x:v>
      </x:c>
      <x:c r="K45" s="191" t="s"/>
      <x:c r="L45" s="191" t="s"/>
      <x:c r="M45" s="205" t="s"/>
      <x:c r="BF45" s="208" t="s"/>
      <x:c r="BH45" s="196" t="s"/>
      <x:c r="BI45" s="196" t="s"/>
    </x:row>
    <x:row r="46" spans="1:61" hidden="1">
      <x:c r="B46" s="209" t="n">
        <x:v>7110000230</x:v>
      </x:c>
      <x:c r="D46" s="210" t="s">
        <x:v>444</x:v>
      </x:c>
      <x:c r="F46" s="194" t="n">
        <x:v>0</x:v>
      </x:c>
      <x:c r="G46" s="194" t="s"/>
      <x:c r="H46" s="194" t="n">
        <x:v>0</x:v>
      </x:c>
      <x:c r="I46" s="194" t="s"/>
      <x:c r="J46" s="194" t="n">
        <x:v>0</x:v>
      </x:c>
      <x:c r="K46" s="191" t="s"/>
      <x:c r="L46" s="191" t="s"/>
      <x:c r="M46" s="205" t="s"/>
      <x:c r="BF46" s="208" t="s"/>
      <x:c r="BH46" s="196" t="s"/>
      <x:c r="BI46" s="196" t="s"/>
    </x:row>
    <x:row r="47" spans="1:61" hidden="1">
      <x:c r="B47" s="209" t="n">
        <x:v>7110000231</x:v>
      </x:c>
      <x:c r="D47" s="210" t="s">
        <x:v>424</x:v>
      </x:c>
      <x:c r="F47" s="194" t="n">
        <x:v>0</x:v>
      </x:c>
      <x:c r="G47" s="194" t="s"/>
      <x:c r="H47" s="194" t="n">
        <x:v>0</x:v>
      </x:c>
      <x:c r="I47" s="194" t="s"/>
      <x:c r="J47" s="194" t="n">
        <x:v>0</x:v>
      </x:c>
      <x:c r="K47" s="191" t="s"/>
      <x:c r="L47" s="191" t="s"/>
      <x:c r="M47" s="205" t="s"/>
      <x:c r="BF47" s="208" t="s"/>
      <x:c r="BH47" s="196" t="s"/>
      <x:c r="BI47" s="196" t="s"/>
    </x:row>
    <x:row r="48" spans="1:61" hidden="1">
      <x:c r="B48" s="209" t="n">
        <x:v>7110000232</x:v>
      </x:c>
      <x:c r="D48" s="210" t="s">
        <x:v>431</x:v>
      </x:c>
      <x:c r="F48" s="194" t="n">
        <x:v>0</x:v>
      </x:c>
      <x:c r="G48" s="194" t="s"/>
      <x:c r="H48" s="194" t="n">
        <x:v>0</x:v>
      </x:c>
      <x:c r="I48" s="194" t="s"/>
      <x:c r="J48" s="194" t="n">
        <x:v>0</x:v>
      </x:c>
      <x:c r="K48" s="191" t="s"/>
      <x:c r="L48" s="191" t="s"/>
      <x:c r="M48" s="205" t="s"/>
      <x:c r="BF48" s="208" t="s"/>
      <x:c r="BH48" s="196" t="s"/>
      <x:c r="BI48" s="196" t="s"/>
    </x:row>
    <x:row r="49" spans="1:61" hidden="1">
      <x:c r="B49" s="209" t="n">
        <x:v>7110000233</x:v>
      </x:c>
      <x:c r="D49" s="210" t="s">
        <x:v>445</x:v>
      </x:c>
      <x:c r="F49" s="194" t="n">
        <x:v>0</x:v>
      </x:c>
      <x:c r="G49" s="194" t="s"/>
      <x:c r="H49" s="194" t="n">
        <x:v>0</x:v>
      </x:c>
      <x:c r="I49" s="194" t="s"/>
      <x:c r="J49" s="194" t="n">
        <x:v>0</x:v>
      </x:c>
      <x:c r="K49" s="191" t="s"/>
      <x:c r="L49" s="191" t="s"/>
      <x:c r="M49" s="205" t="s"/>
      <x:c r="BF49" s="208" t="s"/>
      <x:c r="BH49" s="196" t="s"/>
      <x:c r="BI49" s="196" t="s"/>
    </x:row>
    <x:row r="50" spans="1:61" hidden="1">
      <x:c r="B50" s="209" t="n">
        <x:v>7110000234</x:v>
      </x:c>
      <x:c r="D50" s="210" t="s">
        <x:v>446</x:v>
      </x:c>
      <x:c r="F50" s="194" t="n">
        <x:v>0</x:v>
      </x:c>
      <x:c r="G50" s="194" t="s"/>
      <x:c r="H50" s="194" t="n">
        <x:v>0</x:v>
      </x:c>
      <x:c r="I50" s="194" t="s"/>
      <x:c r="J50" s="194" t="n">
        <x:v>0</x:v>
      </x:c>
      <x:c r="K50" s="191" t="s"/>
      <x:c r="L50" s="191" t="s"/>
      <x:c r="M50" s="205" t="s"/>
      <x:c r="BF50" s="208" t="s"/>
      <x:c r="BH50" s="196" t="s"/>
      <x:c r="BI50" s="196" t="s"/>
    </x:row>
    <x:row r="51" spans="1:61" hidden="1">
      <x:c r="B51" s="209" t="n">
        <x:v>7110000236</x:v>
      </x:c>
      <x:c r="D51" s="210" t="s">
        <x:v>447</x:v>
      </x:c>
      <x:c r="F51" s="194" t="n">
        <x:v>0</x:v>
      </x:c>
      <x:c r="G51" s="194" t="s"/>
      <x:c r="H51" s="194" t="n">
        <x:v>0</x:v>
      </x:c>
      <x:c r="I51" s="194" t="s"/>
      <x:c r="J51" s="194" t="n">
        <x:v>0</x:v>
      </x:c>
      <x:c r="K51" s="191" t="s"/>
      <x:c r="L51" s="191" t="s"/>
      <x:c r="M51" s="205" t="s"/>
      <x:c r="BF51" s="208" t="s"/>
      <x:c r="BH51" s="196" t="s"/>
      <x:c r="BI51" s="196" t="s"/>
    </x:row>
    <x:row r="52" spans="1:61" hidden="1">
      <x:c r="B52" s="209" t="n">
        <x:v>7110000235</x:v>
      </x:c>
      <x:c r="D52" s="210" t="s">
        <x:v>448</x:v>
      </x:c>
      <x:c r="F52" s="194" t="n">
        <x:v>0</x:v>
      </x:c>
      <x:c r="G52" s="194" t="s"/>
      <x:c r="H52" s="194" t="n">
        <x:v>0</x:v>
      </x:c>
      <x:c r="I52" s="194" t="s"/>
      <x:c r="J52" s="194" t="n">
        <x:v>0</x:v>
      </x:c>
      <x:c r="K52" s="191" t="s"/>
      <x:c r="L52" s="191" t="s"/>
      <x:c r="M52" s="205" t="s"/>
      <x:c r="BF52" s="208" t="s"/>
      <x:c r="BH52" s="196" t="s"/>
      <x:c r="BI52" s="196" t="s"/>
    </x:row>
    <x:row r="53" spans="1:61" hidden="1">
      <x:c r="B53" s="209" t="n">
        <x:v>7110000237</x:v>
      </x:c>
      <x:c r="D53" s="210" t="s">
        <x:v>449</x:v>
      </x:c>
      <x:c r="F53" s="194" t="n">
        <x:v>0</x:v>
      </x:c>
      <x:c r="G53" s="194" t="s"/>
      <x:c r="H53" s="194" t="n">
        <x:v>0</x:v>
      </x:c>
      <x:c r="I53" s="194" t="s"/>
      <x:c r="J53" s="194" t="n">
        <x:v>0</x:v>
      </x:c>
      <x:c r="K53" s="191" t="s"/>
      <x:c r="L53" s="191" t="s"/>
      <x:c r="M53" s="205" t="s"/>
      <x:c r="BF53" s="208" t="s"/>
      <x:c r="BH53" s="196" t="s"/>
      <x:c r="BI53" s="196" t="s"/>
    </x:row>
    <x:row r="54" spans="1:61" hidden="1">
      <x:c r="B54" s="209" t="s">
        <x:v>450</x:v>
      </x:c>
      <x:c r="D54" s="210" t="s">
        <x:v>451</x:v>
      </x:c>
      <x:c r="F54" s="194" t="n">
        <x:v>0</x:v>
      </x:c>
      <x:c r="G54" s="194" t="s"/>
      <x:c r="H54" s="194" t="n">
        <x:v>0</x:v>
      </x:c>
      <x:c r="I54" s="194" t="s"/>
      <x:c r="J54" s="194" t="n">
        <x:v>0</x:v>
      </x:c>
      <x:c r="K54" s="191" t="s"/>
      <x:c r="L54" s="191" t="s"/>
      <x:c r="M54" s="205" t="s"/>
      <x:c r="BF54" s="208" t="s"/>
      <x:c r="BH54" s="196" t="s"/>
      <x:c r="BI54" s="196" t="s"/>
    </x:row>
    <x:row r="55" spans="1:61" hidden="1">
      <x:c r="B55" s="209" t="n">
        <x:v>7110000241</x:v>
      </x:c>
      <x:c r="D55" s="210" t="s">
        <x:v>452</x:v>
      </x:c>
      <x:c r="F55" s="194" t="n">
        <x:v>0</x:v>
      </x:c>
      <x:c r="G55" s="194" t="s"/>
      <x:c r="H55" s="194" t="n">
        <x:v>0</x:v>
      </x:c>
      <x:c r="I55" s="194" t="s"/>
      <x:c r="J55" s="194" t="n">
        <x:v>0</x:v>
      </x:c>
      <x:c r="K55" s="191" t="s"/>
      <x:c r="L55" s="191" t="s"/>
      <x:c r="M55" s="205" t="s"/>
      <x:c r="BF55" s="208" t="s"/>
      <x:c r="BH55" s="196" t="s"/>
      <x:c r="BI55" s="196" t="s"/>
    </x:row>
    <x:row r="56" spans="1:61" hidden="1">
      <x:c r="B56" s="209" t="n">
        <x:v>7110000242</x:v>
      </x:c>
      <x:c r="D56" s="210" t="s">
        <x:v>453</x:v>
      </x:c>
      <x:c r="F56" s="194" t="n">
        <x:v>0</x:v>
      </x:c>
      <x:c r="G56" s="194" t="s"/>
      <x:c r="H56" s="194" t="n">
        <x:v>0</x:v>
      </x:c>
      <x:c r="I56" s="194" t="s"/>
      <x:c r="J56" s="194" t="n">
        <x:v>0</x:v>
      </x:c>
      <x:c r="K56" s="191" t="s"/>
      <x:c r="L56" s="191" t="s"/>
      <x:c r="M56" s="205" t="s"/>
      <x:c r="BF56" s="208" t="s"/>
      <x:c r="BH56" s="196" t="s"/>
      <x:c r="BI56" s="196" t="s"/>
    </x:row>
    <x:row r="57" spans="1:61" hidden="1">
      <x:c r="B57" s="209" t="n">
        <x:v>7110000243</x:v>
      </x:c>
      <x:c r="D57" s="210" t="s">
        <x:v>454</x:v>
      </x:c>
      <x:c r="F57" s="194" t="n">
        <x:v>0</x:v>
      </x:c>
      <x:c r="G57" s="194" t="s"/>
      <x:c r="H57" s="194" t="n">
        <x:v>0</x:v>
      </x:c>
      <x:c r="I57" s="194" t="s"/>
      <x:c r="J57" s="194" t="n">
        <x:v>0</x:v>
      </x:c>
      <x:c r="K57" s="191" t="s"/>
      <x:c r="L57" s="191" t="s"/>
      <x:c r="M57" s="205" t="s"/>
      <x:c r="BF57" s="208" t="s"/>
      <x:c r="BH57" s="196" t="s"/>
      <x:c r="BI57" s="196" t="s"/>
    </x:row>
    <x:row r="58" spans="1:61" hidden="1">
      <x:c r="B58" s="209" t="n">
        <x:v>7199900106</x:v>
      </x:c>
      <x:c r="D58" s="210" t="s">
        <x:v>455</x:v>
      </x:c>
      <x:c r="F58" s="194" t="n">
        <x:v>0</x:v>
      </x:c>
      <x:c r="G58" s="194" t="s"/>
      <x:c r="H58" s="194" t="n">
        <x:v>0</x:v>
      </x:c>
      <x:c r="I58" s="194" t="s"/>
      <x:c r="J58" s="194" t="n">
        <x:v>0</x:v>
      </x:c>
      <x:c r="K58" s="191" t="s"/>
      <x:c r="L58" s="191" t="s"/>
      <x:c r="M58" s="205" t="s"/>
      <x:c r="BF58" s="208" t="s"/>
      <x:c r="BH58" s="196" t="s"/>
      <x:c r="BI58" s="196" t="s"/>
    </x:row>
    <x:row r="59" spans="1:61" hidden="1">
      <x:c r="B59" s="209" t="s">
        <x:v>456</x:v>
      </x:c>
      <x:c r="D59" s="210" t="s">
        <x:v>457</x:v>
      </x:c>
      <x:c r="F59" s="194" t="n">
        <x:v>0</x:v>
      </x:c>
      <x:c r="G59" s="194" t="s"/>
      <x:c r="H59" s="194" t="n">
        <x:v>0</x:v>
      </x:c>
      <x:c r="I59" s="194" t="s"/>
      <x:c r="J59" s="194" t="n">
        <x:v>0</x:v>
      </x:c>
      <x:c r="K59" s="191" t="s"/>
      <x:c r="L59" s="191" t="s"/>
      <x:c r="M59" s="205" t="s"/>
      <x:c r="BF59" s="208" t="s"/>
      <x:c r="BH59" s="196" t="s"/>
      <x:c r="BI59" s="196" t="s"/>
    </x:row>
    <x:row r="60" spans="1:61">
      <x:c r="B60" s="209" t="n">
        <x:v>7110000239</x:v>
      </x:c>
      <x:c r="D60" s="210" t="s">
        <x:v>458</x:v>
      </x:c>
      <x:c r="F60" s="194" t="n">
        <x:v>0.32</x:v>
      </x:c>
      <x:c r="G60" s="194" t="s"/>
      <x:c r="H60" s="194" t="n">
        <x:v>0.32</x:v>
      </x:c>
      <x:c r="I60" s="194" t="s"/>
      <x:c r="J60" s="194" t="n">
        <x:v>0.64</x:v>
      </x:c>
      <x:c r="K60" s="191" t="s"/>
      <x:c r="L60" s="191" t="s"/>
      <x:c r="M60" s="205" t="s"/>
      <x:c r="BF60" s="208" t="s"/>
      <x:c r="BH60" s="196" t="s"/>
      <x:c r="BI60" s="196" t="s"/>
    </x:row>
    <x:row r="61" spans="1:61" hidden="1">
      <x:c r="B61" s="209" t="n">
        <x:v>8130000101</x:v>
      </x:c>
      <x:c r="D61" s="210" t="s">
        <x:v>459</x:v>
      </x:c>
      <x:c r="F61" s="194" t="n">
        <x:v>0</x:v>
      </x:c>
      <x:c r="G61" s="194" t="s"/>
      <x:c r="H61" s="194" t="n">
        <x:v>0</x:v>
      </x:c>
      <x:c r="I61" s="194" t="s"/>
      <x:c r="J61" s="194" t="n">
        <x:v>0</x:v>
      </x:c>
      <x:c r="K61" s="191" t="s"/>
      <x:c r="L61" s="191" t="s"/>
      <x:c r="M61" s="205" t="s"/>
      <x:c r="BF61" s="208" t="s"/>
      <x:c r="BH61" s="196" t="s"/>
      <x:c r="BI61" s="196" t="s"/>
    </x:row>
    <x:row r="62" spans="1:61" hidden="1">
      <x:c r="B62" s="209" t="n">
        <x:v>8130000102</x:v>
      </x:c>
      <x:c r="D62" s="210" t="s">
        <x:v>460</x:v>
      </x:c>
      <x:c r="F62" s="194" t="n">
        <x:v>0</x:v>
      </x:c>
      <x:c r="G62" s="194" t="s"/>
      <x:c r="H62" s="194" t="n">
        <x:v>0</x:v>
      </x:c>
      <x:c r="I62" s="194" t="s"/>
      <x:c r="J62" s="194" t="n">
        <x:v>0</x:v>
      </x:c>
      <x:c r="K62" s="191" t="s"/>
      <x:c r="L62" s="191" t="s"/>
      <x:c r="M62" s="205" t="s"/>
      <x:c r="BF62" s="208" t="s"/>
      <x:c r="BH62" s="196" t="s"/>
      <x:c r="BI62" s="196" t="s"/>
    </x:row>
    <x:row r="63" spans="1:61" hidden="1">
      <x:c r="B63" s="209" t="n">
        <x:v>8130000104</x:v>
      </x:c>
      <x:c r="D63" s="210" t="s">
        <x:v>461</x:v>
      </x:c>
      <x:c r="F63" s="194" t="n">
        <x:v>0</x:v>
      </x:c>
      <x:c r="G63" s="194" t="s"/>
      <x:c r="H63" s="194" t="n">
        <x:v>0</x:v>
      </x:c>
      <x:c r="I63" s="194" t="s"/>
      <x:c r="J63" s="194" t="n">
        <x:v>0</x:v>
      </x:c>
      <x:c r="K63" s="191" t="s"/>
      <x:c r="L63" s="191" t="s"/>
      <x:c r="M63" s="205" t="s"/>
      <x:c r="BF63" s="208" t="s"/>
      <x:c r="BH63" s="196" t="s"/>
      <x:c r="BI63" s="196" t="s"/>
    </x:row>
    <x:row r="64" spans="1:61" hidden="1">
      <x:c r="B64" s="209" t="n">
        <x:v>8130000105</x:v>
      </x:c>
      <x:c r="D64" s="210" t="s">
        <x:v>462</x:v>
      </x:c>
      <x:c r="F64" s="194" t="n">
        <x:v>0</x:v>
      </x:c>
      <x:c r="G64" s="194" t="s"/>
      <x:c r="H64" s="194" t="n">
        <x:v>0</x:v>
      </x:c>
      <x:c r="I64" s="194" t="s"/>
      <x:c r="J64" s="194" t="n">
        <x:v>0</x:v>
      </x:c>
      <x:c r="K64" s="191" t="s"/>
      <x:c r="L64" s="191" t="s"/>
      <x:c r="M64" s="205" t="s"/>
      <x:c r="BF64" s="208" t="s"/>
      <x:c r="BH64" s="196" t="s"/>
      <x:c r="BI64" s="196" t="s"/>
    </x:row>
    <x:row r="65" spans="1:61" hidden="1">
      <x:c r="B65" s="209" t="n">
        <x:v>8199900003</x:v>
      </x:c>
      <x:c r="D65" s="210" t="s">
        <x:v>463</x:v>
      </x:c>
      <x:c r="F65" s="194" t="n">
        <x:v>0</x:v>
      </x:c>
      <x:c r="G65" s="194" t="s"/>
      <x:c r="H65" s="194" t="n">
        <x:v>0</x:v>
      </x:c>
      <x:c r="I65" s="194" t="s"/>
      <x:c r="J65" s="194" t="n">
        <x:v>0</x:v>
      </x:c>
      <x:c r="K65" s="191" t="s"/>
      <x:c r="L65" s="191" t="s"/>
      <x:c r="BF65" s="208" t="s"/>
      <x:c r="BH65" s="196" t="s"/>
      <x:c r="BI65" s="196" t="s"/>
    </x:row>
    <x:row r="66" spans="1:61" hidden="1">
      <x:c r="B66" s="209" t="n">
        <x:v>8179990003</x:v>
      </x:c>
      <x:c r="D66" s="210" t="s">
        <x:v>463</x:v>
      </x:c>
      <x:c r="F66" s="194" t="n">
        <x:v>0</x:v>
      </x:c>
      <x:c r="G66" s="194" t="s"/>
      <x:c r="H66" s="194" t="n">
        <x:v>0</x:v>
      </x:c>
      <x:c r="I66" s="194" t="s"/>
      <x:c r="J66" s="194" t="n">
        <x:v>0</x:v>
      </x:c>
      <x:c r="K66" s="191" t="s"/>
      <x:c r="L66" s="191" t="s"/>
      <x:c r="BF66" s="208" t="s"/>
      <x:c r="BH66" s="196" t="s"/>
      <x:c r="BI66" s="196" t="s"/>
    </x:row>
    <x:row r="67" spans="1:61" hidden="1">
      <x:c r="B67" s="209" t="n">
        <x:v>8179990004</x:v>
      </x:c>
      <x:c r="D67" s="210" t="s">
        <x:v>464</x:v>
      </x:c>
      <x:c r="F67" s="194" t="n">
        <x:v>0</x:v>
      </x:c>
      <x:c r="G67" s="194" t="s"/>
      <x:c r="H67" s="194" t="n">
        <x:v>0</x:v>
      </x:c>
      <x:c r="I67" s="194" t="s"/>
      <x:c r="J67" s="194" t="n">
        <x:v>0</x:v>
      </x:c>
      <x:c r="K67" s="191" t="s"/>
      <x:c r="L67" s="191" t="s"/>
      <x:c r="BF67" s="208" t="s"/>
      <x:c r="BH67" s="196" t="s"/>
      <x:c r="BI67" s="196" t="s"/>
    </x:row>
    <x:row r="68" spans="1:61" hidden="1">
      <x:c r="B68" s="209" t="n">
        <x:v>8183000001</x:v>
      </x:c>
      <x:c r="D68" s="210" t="s">
        <x:v>465</x:v>
      </x:c>
      <x:c r="F68" s="194" t="n">
        <x:v>0</x:v>
      </x:c>
      <x:c r="G68" s="194" t="s"/>
      <x:c r="H68" s="194" t="n">
        <x:v>0</x:v>
      </x:c>
      <x:c r="I68" s="194" t="s"/>
      <x:c r="J68" s="194" t="n">
        <x:v>0</x:v>
      </x:c>
      <x:c r="K68" s="191" t="s"/>
      <x:c r="L68" s="191" t="s"/>
      <x:c r="M68" s="205" t="s"/>
      <x:c r="BF68" s="208" t="s"/>
      <x:c r="BH68" s="196" t="s"/>
      <x:c r="BI68" s="196" t="s"/>
    </x:row>
    <x:row r="69" spans="1:61" hidden="1">
      <x:c r="B69" s="209" t="s">
        <x:v>466</x:v>
      </x:c>
      <x:c r="D69" s="210" t="s">
        <x:v>467</x:v>
      </x:c>
      <x:c r="F69" s="194" t="n">
        <x:v>0</x:v>
      </x:c>
      <x:c r="G69" s="194" t="s"/>
      <x:c r="H69" s="194" t="n">
        <x:v>0</x:v>
      </x:c>
      <x:c r="I69" s="194" t="s"/>
      <x:c r="J69" s="194" t="n">
        <x:v>0</x:v>
      </x:c>
      <x:c r="K69" s="191" t="s"/>
      <x:c r="L69" s="191" t="s"/>
      <x:c r="M69" s="205" t="s"/>
      <x:c r="BF69" s="208" t="s"/>
      <x:c r="BH69" s="196" t="s"/>
      <x:c r="BI69" s="196" t="s"/>
    </x:row>
    <x:row r="70" spans="1:61" hidden="1">
      <x:c r="B70" s="209" t="n">
        <x:v>8183000002</x:v>
      </x:c>
      <x:c r="D70" s="210" t="s">
        <x:v>468</x:v>
      </x:c>
      <x:c r="F70" s="194" t="n">
        <x:v>0</x:v>
      </x:c>
      <x:c r="G70" s="194" t="s"/>
      <x:c r="H70" s="194" t="n">
        <x:v>0</x:v>
      </x:c>
      <x:c r="I70" s="194" t="s"/>
      <x:c r="J70" s="194" t="n">
        <x:v>0</x:v>
      </x:c>
      <x:c r="K70" s="191" t="s"/>
      <x:c r="L70" s="191" t="s"/>
      <x:c r="M70" s="205" t="s"/>
      <x:c r="BF70" s="208" t="s"/>
      <x:c r="BH70" s="196" t="s"/>
      <x:c r="BI70" s="196" t="s"/>
    </x:row>
    <x:row r="71" spans="1:61" hidden="1">
      <x:c r="B71" s="209" t="n">
        <x:v>8183000003</x:v>
      </x:c>
      <x:c r="D71" s="210" t="s">
        <x:v>469</x:v>
      </x:c>
      <x:c r="F71" s="194" t="n">
        <x:v>0</x:v>
      </x:c>
      <x:c r="G71" s="194" t="s"/>
      <x:c r="H71" s="194" t="n">
        <x:v>0</x:v>
      </x:c>
      <x:c r="I71" s="194" t="s"/>
      <x:c r="J71" s="194" t="n">
        <x:v>0</x:v>
      </x:c>
      <x:c r="K71" s="191" t="s"/>
      <x:c r="L71" s="191" t="s"/>
      <x:c r="M71" s="205" t="s"/>
      <x:c r="BF71" s="208" t="s"/>
      <x:c r="BH71" s="196" t="s"/>
      <x:c r="BI71" s="196" t="s"/>
    </x:row>
    <x:row r="72" spans="1:61" hidden="1">
      <x:c r="B72" s="209" t="n">
        <x:v>8199700001</x:v>
      </x:c>
      <x:c r="D72" s="210" t="s">
        <x:v>470</x:v>
      </x:c>
      <x:c r="F72" s="194" t="n">
        <x:v>0</x:v>
      </x:c>
      <x:c r="G72" s="194" t="s"/>
      <x:c r="H72" s="194" t="n">
        <x:v>0</x:v>
      </x:c>
      <x:c r="I72" s="194" t="s"/>
      <x:c r="J72" s="194" t="n">
        <x:v>0</x:v>
      </x:c>
      <x:c r="K72" s="191" t="s"/>
      <x:c r="L72" s="191" t="s"/>
      <x:c r="M72" s="205" t="s"/>
      <x:c r="BF72" s="208" t="s"/>
      <x:c r="BH72" s="196" t="s"/>
      <x:c r="BI72" s="196" t="s"/>
    </x:row>
    <x:row r="73" spans="1:61" hidden="1">
      <x:c r="B73" s="209" t="n">
        <x:v>8199700002</x:v>
      </x:c>
      <x:c r="D73" s="210" t="s">
        <x:v>471</x:v>
      </x:c>
      <x:c r="F73" s="194" t="n">
        <x:v>0</x:v>
      </x:c>
      <x:c r="G73" s="194" t="s"/>
      <x:c r="H73" s="194" t="n">
        <x:v>0</x:v>
      </x:c>
      <x:c r="I73" s="194" t="s"/>
      <x:c r="J73" s="194" t="n">
        <x:v>0</x:v>
      </x:c>
      <x:c r="K73" s="191" t="s"/>
      <x:c r="L73" s="191" t="s"/>
      <x:c r="M73" s="205" t="s"/>
      <x:c r="BF73" s="208" t="s"/>
      <x:c r="BH73" s="196" t="s"/>
      <x:c r="BI73" s="196" t="s"/>
    </x:row>
    <x:row r="74" spans="1:61" hidden="1">
      <x:c r="B74" s="209" t="n">
        <x:v>8199700003</x:v>
      </x:c>
      <x:c r="D74" s="210" t="s">
        <x:v>472</x:v>
      </x:c>
      <x:c r="F74" s="194" t="n">
        <x:v>0</x:v>
      </x:c>
      <x:c r="G74" s="194" t="s"/>
      <x:c r="H74" s="194" t="n">
        <x:v>0</x:v>
      </x:c>
      <x:c r="I74" s="194" t="s"/>
      <x:c r="J74" s="194" t="n">
        <x:v>0</x:v>
      </x:c>
      <x:c r="K74" s="191" t="s"/>
      <x:c r="L74" s="191" t="s"/>
      <x:c r="M74" s="205" t="s"/>
      <x:c r="BF74" s="208" t="s"/>
      <x:c r="BH74" s="196" t="s"/>
      <x:c r="BI74" s="196" t="s"/>
    </x:row>
    <x:row r="75" spans="1:61" hidden="1">
      <x:c r="B75" s="209" t="n">
        <x:v>7130000101</x:v>
      </x:c>
      <x:c r="D75" s="210" t="s">
        <x:v>473</x:v>
      </x:c>
      <x:c r="F75" s="194" t="n">
        <x:v>0</x:v>
      </x:c>
      <x:c r="G75" s="194" t="s"/>
      <x:c r="H75" s="194" t="n">
        <x:v>0</x:v>
      </x:c>
      <x:c r="I75" s="194" t="s"/>
      <x:c r="J75" s="194" t="n">
        <x:v>0</x:v>
      </x:c>
      <x:c r="K75" s="191" t="s"/>
      <x:c r="L75" s="191" t="s"/>
      <x:c r="M75" s="205" t="s"/>
      <x:c r="BF75" s="208" t="s"/>
      <x:c r="BH75" s="196" t="s"/>
      <x:c r="BI75" s="196" t="s"/>
    </x:row>
    <x:row r="76" spans="1:61" hidden="1">
      <x:c r="B76" s="209" t="n">
        <x:v>7130010101</x:v>
      </x:c>
      <x:c r="D76" s="210" t="s">
        <x:v>474</x:v>
      </x:c>
      <x:c r="F76" s="194" t="n">
        <x:v>0</x:v>
      </x:c>
      <x:c r="G76" s="194" t="s"/>
      <x:c r="H76" s="194" t="n">
        <x:v>0</x:v>
      </x:c>
      <x:c r="I76" s="194" t="s"/>
      <x:c r="J76" s="194" t="n">
        <x:v>0</x:v>
      </x:c>
      <x:c r="K76" s="191" t="s"/>
      <x:c r="L76" s="191" t="s"/>
      <x:c r="M76" s="205" t="s"/>
      <x:c r="BF76" s="208" t="s"/>
      <x:c r="BH76" s="196" t="s"/>
      <x:c r="BI76" s="196" t="s"/>
    </x:row>
    <x:row r="77" spans="1:61" hidden="1">
      <x:c r="B77" s="209" t="n">
        <x:v>7130000102</x:v>
      </x:c>
      <x:c r="D77" s="210" t="s">
        <x:v>475</x:v>
      </x:c>
      <x:c r="F77" s="194" t="n">
        <x:v>0</x:v>
      </x:c>
      <x:c r="G77" s="194" t="s"/>
      <x:c r="H77" s="194" t="n">
        <x:v>0</x:v>
      </x:c>
      <x:c r="I77" s="194" t="s"/>
      <x:c r="J77" s="194" t="n">
        <x:v>0</x:v>
      </x:c>
      <x:c r="K77" s="191" t="s"/>
      <x:c r="L77" s="191" t="s"/>
      <x:c r="M77" s="205" t="s"/>
      <x:c r="BF77" s="208" t="s"/>
      <x:c r="BH77" s="196" t="s"/>
      <x:c r="BI77" s="196" t="s"/>
    </x:row>
    <x:row r="78" spans="1:61" hidden="1">
      <x:c r="B78" s="209" t="n">
        <x:v>8110010101</x:v>
      </x:c>
      <x:c r="D78" s="210" t="s">
        <x:v>476</x:v>
      </x:c>
      <x:c r="F78" s="194" t="n">
        <x:v>0</x:v>
      </x:c>
      <x:c r="G78" s="194" t="s"/>
      <x:c r="H78" s="194" t="n">
        <x:v>0</x:v>
      </x:c>
      <x:c r="I78" s="194" t="s"/>
      <x:c r="J78" s="194" t="n">
        <x:v>0</x:v>
      </x:c>
      <x:c r="K78" s="191" t="s"/>
      <x:c r="L78" s="191" t="s"/>
      <x:c r="M78" s="205" t="s"/>
      <x:c r="BF78" s="208" t="s"/>
      <x:c r="BH78" s="196" t="s"/>
      <x:c r="BI78" s="196" t="s"/>
    </x:row>
    <x:row r="79" spans="1:61" hidden="1">
      <x:c r="B79" s="209" t="n">
        <x:v>8199900006</x:v>
      </x:c>
      <x:c r="D79" s="210" t="s">
        <x:v>477</x:v>
      </x:c>
      <x:c r="F79" s="194" t="n">
        <x:v>0</x:v>
      </x:c>
      <x:c r="G79" s="194" t="s"/>
      <x:c r="H79" s="194" t="n">
        <x:v>0</x:v>
      </x:c>
      <x:c r="I79" s="194" t="s"/>
      <x:c r="J79" s="194" t="n">
        <x:v>0</x:v>
      </x:c>
      <x:c r="K79" s="191" t="s"/>
      <x:c r="L79" s="191" t="s"/>
      <x:c r="BF79" s="208" t="s"/>
      <x:c r="BH79" s="196" t="s"/>
      <x:c r="BI79" s="196" t="s"/>
    </x:row>
    <x:row r="80" spans="1:61">
      <x:c r="B80" s="209" t="n">
        <x:v>8172100001</x:v>
      </x:c>
      <x:c r="D80" s="210" t="s">
        <x:v>478</x:v>
      </x:c>
      <x:c r="F80" s="194" t="n">
        <x:v>-37033.6</x:v>
      </x:c>
      <x:c r="G80" s="194" t="s"/>
      <x:c r="H80" s="194" t="n">
        <x:v>-38457.08</x:v>
      </x:c>
      <x:c r="I80" s="194" t="s"/>
      <x:c r="J80" s="194" t="n">
        <x:v>-75490.68</x:v>
      </x:c>
      <x:c r="K80" s="191" t="s"/>
      <x:c r="L80" s="191" t="s"/>
      <x:c r="BF80" s="208" t="s"/>
      <x:c r="BH80" s="196" t="s"/>
      <x:c r="BI80" s="196" t="s"/>
    </x:row>
    <x:row r="81" spans="1:61" hidden="1">
      <x:c r="B81" s="209" t="n">
        <x:v>8179900016</x:v>
      </x:c>
      <x:c r="D81" s="210" t="s">
        <x:v>479</x:v>
      </x:c>
      <x:c r="F81" s="194" t="n">
        <x:v>0</x:v>
      </x:c>
      <x:c r="G81" s="194" t="s"/>
      <x:c r="H81" s="194" t="n">
        <x:v>0</x:v>
      </x:c>
      <x:c r="I81" s="194" t="s"/>
      <x:c r="J81" s="194" t="n">
        <x:v>0</x:v>
      </x:c>
      <x:c r="K81" s="191" t="s"/>
      <x:c r="L81" s="191" t="s"/>
      <x:c r="BF81" s="208" t="s"/>
      <x:c r="BH81" s="196" t="s"/>
      <x:c r="BI81" s="196" t="s"/>
    </x:row>
    <x:row r="82" spans="1:61" hidden="1">
      <x:c r="B82" s="209" t="n">
        <x:v>8199900999</x:v>
      </x:c>
      <x:c r="D82" s="210" t="s">
        <x:v>480</x:v>
      </x:c>
      <x:c r="F82" s="194" t="n">
        <x:v>0</x:v>
      </x:c>
      <x:c r="G82" s="194" t="s"/>
      <x:c r="H82" s="194" t="n">
        <x:v>0</x:v>
      </x:c>
      <x:c r="I82" s="194" t="s"/>
      <x:c r="J82" s="194" t="n">
        <x:v>0</x:v>
      </x:c>
      <x:c r="K82" s="191" t="s"/>
      <x:c r="L82" s="191" t="s"/>
      <x:c r="BF82" s="208" t="s"/>
      <x:c r="BH82" s="196" t="s"/>
      <x:c r="BI82" s="196" t="s"/>
    </x:row>
    <x:row r="83" spans="1:61" hidden="1">
      <x:c r="B83" s="209" t="n">
        <x:v>7130000104</x:v>
      </x:c>
      <x:c r="D83" s="210" t="s">
        <x:v>481</x:v>
      </x:c>
      <x:c r="F83" s="194" t="n">
        <x:v>0</x:v>
      </x:c>
      <x:c r="G83" s="194" t="s"/>
      <x:c r="H83" s="194" t="n">
        <x:v>0</x:v>
      </x:c>
      <x:c r="I83" s="194" t="s"/>
      <x:c r="J83" s="194" t="n">
        <x:v>0</x:v>
      </x:c>
      <x:c r="K83" s="191" t="s"/>
      <x:c r="L83" s="191" t="s"/>
      <x:c r="M83" s="205" t="s"/>
      <x:c r="BF83" s="208" t="s"/>
      <x:c r="BH83" s="196" t="s"/>
      <x:c r="BI83" s="196" t="s"/>
    </x:row>
    <x:row r="84" spans="1:61" hidden="1">
      <x:c r="B84" s="209" t="n">
        <x:v>7130010103</x:v>
      </x:c>
      <x:c r="D84" s="210" t="s">
        <x:v>481</x:v>
      </x:c>
      <x:c r="F84" s="194" t="n">
        <x:v>0</x:v>
      </x:c>
      <x:c r="G84" s="194" t="s"/>
      <x:c r="H84" s="194" t="n">
        <x:v>0</x:v>
      </x:c>
      <x:c r="I84" s="194" t="s"/>
      <x:c r="J84" s="194" t="n">
        <x:v>0</x:v>
      </x:c>
      <x:c r="K84" s="191" t="s"/>
      <x:c r="L84" s="191" t="s"/>
      <x:c r="M84" s="205" t="s"/>
      <x:c r="BF84" s="208" t="s"/>
      <x:c r="BH84" s="196" t="s"/>
      <x:c r="BI84" s="196" t="s"/>
    </x:row>
    <x:row r="85" spans="1:61" hidden="1">
      <x:c r="B85" s="209" t="n">
        <x:v>8110010103</x:v>
      </x:c>
      <x:c r="D85" s="210" t="s">
        <x:v>481</x:v>
      </x:c>
      <x:c r="F85" s="194" t="n">
        <x:v>0</x:v>
      </x:c>
      <x:c r="G85" s="194" t="s"/>
      <x:c r="H85" s="194" t="n">
        <x:v>0</x:v>
      </x:c>
      <x:c r="I85" s="194" t="s"/>
      <x:c r="J85" s="194" t="n">
        <x:v>0</x:v>
      </x:c>
      <x:c r="K85" s="191" t="s"/>
      <x:c r="L85" s="191" t="s"/>
      <x:c r="M85" s="205" t="s"/>
      <x:c r="BF85" s="208" t="s"/>
      <x:c r="BH85" s="196" t="s"/>
      <x:c r="BI85" s="196" t="s"/>
    </x:row>
    <x:row r="86" spans="1:61" hidden="1">
      <x:c r="B86" s="209" t="n">
        <x:v>7199900109</x:v>
      </x:c>
      <x:c r="D86" s="210" t="s">
        <x:v>482</x:v>
      </x:c>
      <x:c r="F86" s="194" t="n">
        <x:v>0</x:v>
      </x:c>
      <x:c r="G86" s="194" t="s"/>
      <x:c r="H86" s="194" t="n">
        <x:v>0</x:v>
      </x:c>
      <x:c r="I86" s="194" t="s"/>
      <x:c r="J86" s="194" t="n">
        <x:v>0</x:v>
      </x:c>
      <x:c r="K86" s="191" t="s"/>
      <x:c r="L86" s="191" t="s"/>
      <x:c r="M86" s="205" t="s"/>
      <x:c r="BF86" s="208" t="s"/>
      <x:c r="BH86" s="196" t="s"/>
      <x:c r="BI86" s="196" t="s"/>
    </x:row>
    <x:row r="87" spans="1:61" hidden="1">
      <x:c r="B87" s="209" t="n">
        <x:v>8199700004</x:v>
      </x:c>
      <x:c r="D87" s="210" t="s">
        <x:v>139</x:v>
      </x:c>
      <x:c r="F87" s="194" t="n">
        <x:v>0</x:v>
      </x:c>
      <x:c r="G87" s="194" t="s"/>
      <x:c r="H87" s="194" t="n">
        <x:v>0</x:v>
      </x:c>
      <x:c r="I87" s="194" t="s"/>
      <x:c r="J87" s="194" t="n">
        <x:v>0</x:v>
      </x:c>
      <x:c r="K87" s="191" t="s"/>
      <x:c r="L87" s="191" t="s"/>
      <x:c r="M87" s="205" t="s"/>
      <x:c r="BF87" s="208" t="s"/>
      <x:c r="BH87" s="196" t="s"/>
      <x:c r="BI87" s="196" t="s"/>
    </x:row>
    <x:row r="88" spans="1:61" hidden="1">
      <x:c r="B88" s="209" t="n">
        <x:v>8179900006</x:v>
      </x:c>
      <x:c r="D88" s="210" t="s">
        <x:v>483</x:v>
      </x:c>
      <x:c r="F88" s="194" t="n">
        <x:v>0</x:v>
      </x:c>
      <x:c r="G88" s="194" t="s"/>
      <x:c r="H88" s="194" t="n">
        <x:v>0</x:v>
      </x:c>
      <x:c r="I88" s="194" t="s"/>
      <x:c r="J88" s="194" t="n">
        <x:v>0</x:v>
      </x:c>
      <x:c r="BF88" s="208" t="s"/>
      <x:c r="BH88" s="196" t="s"/>
      <x:c r="BI88" s="196" t="s"/>
    </x:row>
    <x:row r="89" spans="1:61" hidden="1">
      <x:c r="B89" s="209" t="n">
        <x:v>8176300009</x:v>
      </x:c>
      <x:c r="D89" s="210" t="s">
        <x:v>484</x:v>
      </x:c>
      <x:c r="F89" s="194" t="n">
        <x:v>0</x:v>
      </x:c>
      <x:c r="G89" s="194" t="s"/>
      <x:c r="H89" s="194" t="n">
        <x:v>0</x:v>
      </x:c>
      <x:c r="I89" s="194" t="s"/>
      <x:c r="J89" s="194" t="n">
        <x:v>0</x:v>
      </x:c>
      <x:c r="BF89" s="208" t="s"/>
      <x:c r="BH89" s="196" t="s"/>
      <x:c r="BI89" s="196" t="s"/>
    </x:row>
    <x:row r="90" spans="1:61" hidden="1">
      <x:c r="B90" s="209" t="n">
        <x:v>8175400013</x:v>
      </x:c>
      <x:c r="D90" s="210" t="s">
        <x:v>485</x:v>
      </x:c>
      <x:c r="F90" s="194" t="n">
        <x:v>0</x:v>
      </x:c>
      <x:c r="G90" s="194" t="s"/>
      <x:c r="H90" s="194" t="n">
        <x:v>0</x:v>
      </x:c>
      <x:c r="I90" s="194" t="s"/>
      <x:c r="J90" s="194" t="n">
        <x:v>0</x:v>
      </x:c>
      <x:c r="BF90" s="208" t="s"/>
      <x:c r="BH90" s="196" t="s"/>
      <x:c r="BI90" s="196" t="s"/>
    </x:row>
    <x:row r="91" spans="1:61" hidden="1">
      <x:c r="B91" s="209" t="n">
        <x:v>8176300013</x:v>
      </x:c>
      <x:c r="D91" s="210" t="s">
        <x:v>486</x:v>
      </x:c>
      <x:c r="F91" s="194" t="n">
        <x:v>0</x:v>
      </x:c>
      <x:c r="G91" s="194" t="s"/>
      <x:c r="H91" s="194" t="n">
        <x:v>0</x:v>
      </x:c>
      <x:c r="I91" s="194" t="s"/>
      <x:c r="J91" s="194" t="n">
        <x:v>0</x:v>
      </x:c>
      <x:c r="BF91" s="208" t="s"/>
      <x:c r="BH91" s="196" t="s"/>
      <x:c r="BI91" s="196" t="s"/>
    </x:row>
    <x:row r="92" spans="1:61" hidden="1">
      <x:c r="B92" s="209" t="n">
        <x:v>8176300015</x:v>
      </x:c>
      <x:c r="D92" s="210" t="s">
        <x:v>487</x:v>
      </x:c>
      <x:c r="F92" s="194" t="n">
        <x:v>0</x:v>
      </x:c>
      <x:c r="G92" s="194" t="s"/>
      <x:c r="H92" s="194" t="n">
        <x:v>0</x:v>
      </x:c>
      <x:c r="I92" s="194" t="s"/>
      <x:c r="J92" s="194" t="n">
        <x:v>0</x:v>
      </x:c>
      <x:c r="BF92" s="208" t="s"/>
      <x:c r="BH92" s="196" t="s"/>
      <x:c r="BI92" s="196" t="s"/>
    </x:row>
    <x:row r="93" spans="1:61">
      <x:c r="B93" s="209" t="n">
        <x:v>8176900001</x:v>
      </x:c>
      <x:c r="D93" s="210" t="s">
        <x:v>488</x:v>
      </x:c>
      <x:c r="F93" s="194" t="n">
        <x:v>-112623.42</x:v>
      </x:c>
      <x:c r="G93" s="194" t="s"/>
      <x:c r="H93" s="194" t="n">
        <x:v>-75082.28</x:v>
      </x:c>
      <x:c r="I93" s="194" t="s"/>
      <x:c r="J93" s="194" t="n">
        <x:v>-187705.7</x:v>
      </x:c>
      <x:c r="BF93" s="208" t="s"/>
      <x:c r="BH93" s="196" t="s"/>
      <x:c r="BI93" s="196" t="s"/>
    </x:row>
    <x:row r="94" spans="1:61">
      <x:c r="B94" s="209" t="n">
        <x:v>8123000003</x:v>
      </x:c>
      <x:c r="D94" s="210" t="s">
        <x:v>489</x:v>
      </x:c>
      <x:c r="F94" s="194" t="n">
        <x:v>0</x:v>
      </x:c>
      <x:c r="G94" s="194" t="s"/>
      <x:c r="H94" s="194" t="n">
        <x:v>-690217.54</x:v>
      </x:c>
      <x:c r="I94" s="194" t="s"/>
      <x:c r="J94" s="194" t="n">
        <x:v>-690217.54</x:v>
      </x:c>
      <x:c r="BF94" s="208" t="s"/>
      <x:c r="BH94" s="196" t="s"/>
      <x:c r="BI94" s="196" t="s"/>
    </x:row>
    <x:row r="95" spans="1:61" hidden="1">
      <x:c r="B95" s="209" t="n">
        <x:v>8123000004</x:v>
      </x:c>
      <x:c r="D95" s="210" t="s">
        <x:v>490</x:v>
      </x:c>
      <x:c r="F95" s="194" t="n">
        <x:v>0</x:v>
      </x:c>
      <x:c r="G95" s="194" t="s"/>
      <x:c r="H95" s="194" t="n">
        <x:v>0</x:v>
      </x:c>
      <x:c r="I95" s="194" t="s"/>
      <x:c r="J95" s="194" t="n">
        <x:v>0</x:v>
      </x:c>
      <x:c r="BF95" s="208" t="s"/>
      <x:c r="BH95" s="196" t="s"/>
      <x:c r="BI95" s="196" t="s"/>
    </x:row>
    <x:row r="96" spans="1:61">
      <x:c r="B96" s="209" t="n">
        <x:v>8123000005</x:v>
      </x:c>
      <x:c r="D96" s="210" t="s">
        <x:v>491</x:v>
      </x:c>
      <x:c r="F96" s="194" t="n">
        <x:v>-4653241.81</x:v>
      </x:c>
      <x:c r="G96" s="194" t="s"/>
      <x:c r="H96" s="194" t="n">
        <x:v>0</x:v>
      </x:c>
      <x:c r="I96" s="194" t="s"/>
      <x:c r="J96" s="194" t="n">
        <x:v>-4653241.81</x:v>
      </x:c>
      <x:c r="BF96" s="208" t="s"/>
      <x:c r="BH96" s="196" t="s"/>
      <x:c r="BI96" s="196" t="s"/>
    </x:row>
    <x:row r="97" spans="1:61" hidden="1">
      <x:c r="B97" s="209" t="n">
        <x:v>8123000006</x:v>
      </x:c>
      <x:c r="D97" s="210" t="s">
        <x:v>492</x:v>
      </x:c>
      <x:c r="F97" s="194" t="n">
        <x:v>0</x:v>
      </x:c>
      <x:c r="G97" s="194" t="s"/>
      <x:c r="H97" s="194" t="n">
        <x:v>0</x:v>
      </x:c>
      <x:c r="I97" s="194" t="s"/>
      <x:c r="J97" s="194" t="n">
        <x:v>0</x:v>
      </x:c>
      <x:c r="BF97" s="208" t="s"/>
      <x:c r="BH97" s="196" t="s"/>
      <x:c r="BI97" s="196" t="s"/>
    </x:row>
    <x:row r="98" spans="1:61" hidden="1">
      <x:c r="B98" s="209" t="n">
        <x:v>8199900005</x:v>
      </x:c>
      <x:c r="D98" s="210" t="s">
        <x:v>493</x:v>
      </x:c>
      <x:c r="F98" s="194" t="n">
        <x:v>0</x:v>
      </x:c>
      <x:c r="G98" s="194" t="s"/>
      <x:c r="H98" s="194" t="n">
        <x:v>0</x:v>
      </x:c>
      <x:c r="I98" s="194" t="s"/>
      <x:c r="J98" s="194" t="n">
        <x:v>0</x:v>
      </x:c>
      <x:c r="K98" s="191" t="s"/>
      <x:c r="L98" s="191" t="s"/>
      <x:c r="BF98" s="208" t="s"/>
      <x:c r="BH98" s="196" t="s"/>
      <x:c r="BI98" s="196" t="s"/>
    </x:row>
    <x:row r="99" spans="1:61" hidden="1">
      <x:c r="B99" s="209" t="n">
        <x:v>8179900017</x:v>
      </x:c>
      <x:c r="D99" s="210" t="s">
        <x:v>494</x:v>
      </x:c>
      <x:c r="F99" s="194" t="n">
        <x:v>0</x:v>
      </x:c>
      <x:c r="G99" s="194" t="s"/>
      <x:c r="H99" s="194" t="n">
        <x:v>0</x:v>
      </x:c>
      <x:c r="I99" s="194" t="s"/>
      <x:c r="J99" s="194" t="n">
        <x:v>0</x:v>
      </x:c>
      <x:c r="K99" s="191" t="s"/>
      <x:c r="L99" s="191" t="s"/>
      <x:c r="BF99" s="208" t="s"/>
      <x:c r="BH99" s="196" t="s"/>
      <x:c r="BI99" s="196" t="s"/>
    </x:row>
    <x:row r="100" spans="1:61" hidden="1">
      <x:c r="B100" s="209" t="n">
        <x:v>8179900018</x:v>
      </x:c>
      <x:c r="D100" s="210" t="s">
        <x:v>495</x:v>
      </x:c>
      <x:c r="F100" s="194" t="n">
        <x:v>0</x:v>
      </x:c>
      <x:c r="G100" s="194" t="s"/>
      <x:c r="H100" s="194" t="n">
        <x:v>0</x:v>
      </x:c>
      <x:c r="I100" s="194" t="s"/>
      <x:c r="J100" s="194" t="n">
        <x:v>0</x:v>
      </x:c>
      <x:c r="K100" s="191" t="s"/>
      <x:c r="L100" s="191" t="s"/>
      <x:c r="BF100" s="208" t="s"/>
      <x:c r="BH100" s="196" t="s"/>
      <x:c r="BI100" s="196" t="s"/>
    </x:row>
    <x:row r="101" spans="1:61" hidden="1">
      <x:c r="B101" s="209" t="n">
        <x:v>8179900019</x:v>
      </x:c>
      <x:c r="D101" s="210" t="s">
        <x:v>496</x:v>
      </x:c>
      <x:c r="F101" s="194" t="n">
        <x:v>0</x:v>
      </x:c>
      <x:c r="G101" s="194" t="s"/>
      <x:c r="H101" s="194" t="n">
        <x:v>0</x:v>
      </x:c>
      <x:c r="I101" s="194" t="s"/>
      <x:c r="J101" s="194" t="n">
        <x:v>0</x:v>
      </x:c>
      <x:c r="K101" s="191" t="s"/>
      <x:c r="L101" s="191" t="s"/>
      <x:c r="BF101" s="208" t="s"/>
      <x:c r="BH101" s="196" t="s"/>
      <x:c r="BI101" s="196" t="s"/>
    </x:row>
    <x:row r="102" spans="1:61" hidden="1">
      <x:c r="B102" s="209" t="n">
        <x:v>8179900030</x:v>
      </x:c>
      <x:c r="C102" s="193" t="s"/>
      <x:c r="D102" s="210" t="s">
        <x:v>497</x:v>
      </x:c>
      <x:c r="F102" s="194" t="n">
        <x:v>0</x:v>
      </x:c>
      <x:c r="G102" s="194" t="s"/>
      <x:c r="H102" s="194" t="n">
        <x:v>0</x:v>
      </x:c>
      <x:c r="I102" s="194" t="s"/>
      <x:c r="J102" s="194" t="n">
        <x:v>0</x:v>
      </x:c>
      <x:c r="M102" s="195" t="s"/>
      <x:c r="BD102" s="196" t="s"/>
      <x:c r="BF102" s="208" t="s"/>
      <x:c r="BH102" s="196" t="s"/>
      <x:c r="BI102" s="196" t="s"/>
    </x:row>
    <x:row r="103" spans="1:61" hidden="1">
      <x:c r="B103" s="209" t="n">
        <x:v>8175700002</x:v>
      </x:c>
      <x:c r="D103" s="210" t="s">
        <x:v>498</x:v>
      </x:c>
      <x:c r="F103" s="194" t="n">
        <x:v>0</x:v>
      </x:c>
      <x:c r="G103" s="194" t="s"/>
      <x:c r="H103" s="194" t="n">
        <x:v>0</x:v>
      </x:c>
      <x:c r="I103" s="194" t="s"/>
      <x:c r="J103" s="194" t="n">
        <x:v>0</x:v>
      </x:c>
      <x:c r="K103" s="191" t="s"/>
      <x:c r="L103" s="191" t="s"/>
      <x:c r="BF103" s="208" t="s"/>
      <x:c r="BH103" s="196" t="s"/>
      <x:c r="BI103" s="196" t="s"/>
    </x:row>
    <x:row r="104" spans="1:61" hidden="1">
      <x:c r="B104" s="209" t="n">
        <x:v>8175700003</x:v>
      </x:c>
      <x:c r="D104" s="210" t="s">
        <x:v>499</x:v>
      </x:c>
      <x:c r="F104" s="194" t="n">
        <x:v>0</x:v>
      </x:c>
      <x:c r="G104" s="194" t="s"/>
      <x:c r="H104" s="194" t="n">
        <x:v>0</x:v>
      </x:c>
      <x:c r="I104" s="194" t="s"/>
      <x:c r="J104" s="194" t="n">
        <x:v>0</x:v>
      </x:c>
      <x:c r="K104" s="191" t="s"/>
      <x:c r="L104" s="191" t="s"/>
      <x:c r="BF104" s="208" t="s"/>
      <x:c r="BH104" s="196" t="s"/>
      <x:c r="BI104" s="196" t="s"/>
    </x:row>
    <x:row r="105" spans="1:61" hidden="1">
      <x:c r="B105" s="209" t="n">
        <x:v>8179900011</x:v>
      </x:c>
      <x:c r="D105" s="210" t="s">
        <x:v>500</x:v>
      </x:c>
      <x:c r="F105" s="194" t="n">
        <x:v>0</x:v>
      </x:c>
      <x:c r="G105" s="194" t="s"/>
      <x:c r="H105" s="194" t="n">
        <x:v>0</x:v>
      </x:c>
      <x:c r="I105" s="194" t="s"/>
      <x:c r="J105" s="194" t="n">
        <x:v>0</x:v>
      </x:c>
      <x:c r="K105" s="191" t="s"/>
      <x:c r="L105" s="191" t="s"/>
      <x:c r="BF105" s="208" t="s"/>
      <x:c r="BH105" s="196" t="s"/>
      <x:c r="BI105" s="196" t="s"/>
    </x:row>
    <x:row r="106" spans="1:61" hidden="1">
      <x:c r="B106" s="209" t="n">
        <x:v>8179900012</x:v>
      </x:c>
      <x:c r="D106" s="210" t="s">
        <x:v>501</x:v>
      </x:c>
      <x:c r="F106" s="194" t="n">
        <x:v>0</x:v>
      </x:c>
      <x:c r="G106" s="194" t="s"/>
      <x:c r="H106" s="194" t="n">
        <x:v>0</x:v>
      </x:c>
      <x:c r="I106" s="194" t="s"/>
      <x:c r="J106" s="194" t="n">
        <x:v>0</x:v>
      </x:c>
      <x:c r="K106" s="191" t="s"/>
      <x:c r="L106" s="191" t="s"/>
      <x:c r="BF106" s="208" t="s"/>
      <x:c r="BH106" s="196" t="s"/>
      <x:c r="BI106" s="196" t="s"/>
    </x:row>
    <x:row r="107" spans="1:61" hidden="1">
      <x:c r="B107" s="209" t="n">
        <x:v>8179900013</x:v>
      </x:c>
      <x:c r="D107" s="210" t="s">
        <x:v>502</x:v>
      </x:c>
      <x:c r="F107" s="194" t="n">
        <x:v>0</x:v>
      </x:c>
      <x:c r="G107" s="194" t="s"/>
      <x:c r="H107" s="194" t="n">
        <x:v>0</x:v>
      </x:c>
      <x:c r="I107" s="194" t="s"/>
      <x:c r="J107" s="194" t="n">
        <x:v>0</x:v>
      </x:c>
      <x:c r="K107" s="191" t="s"/>
      <x:c r="L107" s="191" t="s"/>
      <x:c r="BF107" s="208" t="s"/>
      <x:c r="BH107" s="196" t="s"/>
      <x:c r="BI107" s="196" t="s"/>
    </x:row>
    <x:row r="108" spans="1:61" hidden="1">
      <x:c r="B108" s="209" t="n">
        <x:v>8179900014</x:v>
      </x:c>
      <x:c r="D108" s="210" t="s">
        <x:v>503</x:v>
      </x:c>
      <x:c r="F108" s="194" t="n">
        <x:v>0</x:v>
      </x:c>
      <x:c r="G108" s="194" t="s"/>
      <x:c r="H108" s="194" t="n">
        <x:v>0</x:v>
      </x:c>
      <x:c r="I108" s="194" t="s"/>
      <x:c r="J108" s="194" t="n">
        <x:v>0</x:v>
      </x:c>
      <x:c r="K108" s="191" t="s"/>
      <x:c r="L108" s="191" t="s"/>
      <x:c r="BF108" s="208" t="s"/>
      <x:c r="BH108" s="196" t="s"/>
      <x:c r="BI108" s="196" t="s"/>
    </x:row>
    <x:row r="109" spans="1:61" hidden="1">
      <x:c r="B109" s="209" t="n">
        <x:v>8179900024</x:v>
      </x:c>
      <x:c r="D109" s="210" t="s">
        <x:v>504</x:v>
      </x:c>
      <x:c r="F109" s="194" t="n">
        <x:v>0</x:v>
      </x:c>
      <x:c r="G109" s="194" t="s"/>
      <x:c r="H109" s="194" t="n">
        <x:v>0</x:v>
      </x:c>
      <x:c r="I109" s="194" t="s"/>
      <x:c r="J109" s="194" t="n">
        <x:v>0</x:v>
      </x:c>
      <x:c r="K109" s="191" t="s"/>
      <x:c r="L109" s="191" t="s"/>
      <x:c r="BF109" s="208" t="s"/>
      <x:c r="BH109" s="196" t="s"/>
      <x:c r="BI109" s="196" t="s"/>
    </x:row>
    <x:row r="110" spans="1:61" hidden="1">
      <x:c r="B110" s="209" t="s">
        <x:v>505</x:v>
      </x:c>
      <x:c r="D110" s="210" t="s">
        <x:v>506</x:v>
      </x:c>
      <x:c r="F110" s="194" t="n">
        <x:v>0</x:v>
      </x:c>
      <x:c r="G110" s="194" t="s"/>
      <x:c r="H110" s="194" t="n">
        <x:v>0</x:v>
      </x:c>
      <x:c r="I110" s="194" t="s"/>
      <x:c r="J110" s="194" t="n">
        <x:v>0</x:v>
      </x:c>
      <x:c r="K110" s="191" t="s"/>
      <x:c r="L110" s="191" t="s"/>
      <x:c r="BF110" s="208" t="s"/>
      <x:c r="BH110" s="196" t="s"/>
      <x:c r="BI110" s="196" t="s"/>
    </x:row>
    <x:row r="111" spans="1:61">
      <x:c r="B111" s="209" t="n">
        <x:v>8170300001</x:v>
      </x:c>
      <x:c r="D111" s="210" t="s">
        <x:v>507</x:v>
      </x:c>
      <x:c r="F111" s="194" t="n">
        <x:v>-429.31</x:v>
      </x:c>
      <x:c r="G111" s="194" t="s"/>
      <x:c r="H111" s="194" t="n">
        <x:v>-1849.25</x:v>
      </x:c>
      <x:c r="I111" s="194" t="s"/>
      <x:c r="J111" s="194" t="n">
        <x:v>-2278.56</x:v>
      </x:c>
      <x:c r="K111" s="191" t="s"/>
      <x:c r="L111" s="191" t="s"/>
      <x:c r="BF111" s="208" t="s"/>
      <x:c r="BH111" s="196" t="s"/>
      <x:c r="BI111" s="196" t="s"/>
    </x:row>
    <x:row r="112" spans="1:61" hidden="1">
      <x:c r="B112" s="209" t="n">
        <x:v>8941001001</x:v>
      </x:c>
      <x:c r="D112" s="210" t="s">
        <x:v>508</x:v>
      </x:c>
      <x:c r="F112" s="194" t="n">
        <x:v>0</x:v>
      </x:c>
      <x:c r="G112" s="194" t="s"/>
      <x:c r="H112" s="194" t="n">
        <x:v>0</x:v>
      </x:c>
      <x:c r="I112" s="194" t="s"/>
      <x:c r="J112" s="194" t="n">
        <x:v>0</x:v>
      </x:c>
      <x:c r="K112" s="191" t="s"/>
      <x:c r="L112" s="191" t="s"/>
      <x:c r="BF112" s="208" t="s"/>
      <x:c r="BH112" s="196" t="s"/>
      <x:c r="BI112" s="196" t="s"/>
    </x:row>
    <x:row r="113" spans="1:61" hidden="1">
      <x:c r="B113" s="209" t="n">
        <x:v>8110000103</x:v>
      </x:c>
      <x:c r="D113" s="210" t="s">
        <x:v>509</x:v>
      </x:c>
      <x:c r="F113" s="194" t="n">
        <x:v>0</x:v>
      </x:c>
      <x:c r="G113" s="194" t="s"/>
      <x:c r="H113" s="194" t="n">
        <x:v>0</x:v>
      </x:c>
      <x:c r="I113" s="194" t="s"/>
      <x:c r="J113" s="194" t="n">
        <x:v>0</x:v>
      </x:c>
      <x:c r="K113" s="191" t="s"/>
      <x:c r="L113" s="191" t="s"/>
      <x:c r="BF113" s="208" t="s"/>
      <x:c r="BH113" s="196" t="s"/>
      <x:c r="BI113" s="196" t="s"/>
    </x:row>
    <x:row r="114" spans="1:61" hidden="1">
      <x:c r="B114" s="209" t="n">
        <x:v>8110000104</x:v>
      </x:c>
      <x:c r="D114" s="210" t="s">
        <x:v>191</x:v>
      </x:c>
      <x:c r="F114" s="194" t="n">
        <x:v>0</x:v>
      </x:c>
      <x:c r="G114" s="194" t="s"/>
      <x:c r="H114" s="194" t="n">
        <x:v>0</x:v>
      </x:c>
      <x:c r="I114" s="194" t="s"/>
      <x:c r="J114" s="194" t="n">
        <x:v>0</x:v>
      </x:c>
      <x:c r="K114" s="191" t="s"/>
      <x:c r="L114" s="191" t="s"/>
      <x:c r="BF114" s="208" t="s"/>
      <x:c r="BH114" s="196" t="s"/>
      <x:c r="BI114" s="196" t="s"/>
    </x:row>
    <x:row r="115" spans="1:61" hidden="1">
      <x:c r="B115" s="209" t="n">
        <x:v>8155042001</x:v>
      </x:c>
      <x:c r="D115" s="210" t="s">
        <x:v>510</x:v>
      </x:c>
      <x:c r="F115" s="194" t="n">
        <x:v>0</x:v>
      </x:c>
      <x:c r="G115" s="194" t="s"/>
      <x:c r="H115" s="194" t="n">
        <x:v>0</x:v>
      </x:c>
      <x:c r="I115" s="194" t="s"/>
      <x:c r="J115" s="194" t="n">
        <x:v>0</x:v>
      </x:c>
      <x:c r="K115" s="191" t="s"/>
      <x:c r="L115" s="191" t="s"/>
      <x:c r="BF115" s="208" t="s"/>
      <x:c r="BH115" s="196" t="s"/>
      <x:c r="BI115" s="196" t="s"/>
    </x:row>
    <x:row r="116" spans="1:61" hidden="1">
      <x:c r="B116" s="209" t="n">
        <x:v>8110000101</x:v>
      </x:c>
      <x:c r="D116" s="210" t="s">
        <x:v>511</x:v>
      </x:c>
      <x:c r="F116" s="194" t="n">
        <x:v>0</x:v>
      </x:c>
      <x:c r="G116" s="194" t="s"/>
      <x:c r="H116" s="194" t="n">
        <x:v>0</x:v>
      </x:c>
      <x:c r="I116" s="194" t="s"/>
      <x:c r="J116" s="194" t="n">
        <x:v>0</x:v>
      </x:c>
      <x:c r="K116" s="191" t="s"/>
      <x:c r="L116" s="191" t="s"/>
      <x:c r="BF116" s="208" t="s"/>
      <x:c r="BH116" s="196" t="s"/>
      <x:c r="BI116" s="196" t="s"/>
    </x:row>
    <x:row r="117" spans="1:61" hidden="1">
      <x:c r="B117" s="209" t="n">
        <x:v>8110000102</x:v>
      </x:c>
      <x:c r="D117" s="210" t="s">
        <x:v>190</x:v>
      </x:c>
      <x:c r="F117" s="194" t="n">
        <x:v>0</x:v>
      </x:c>
      <x:c r="G117" s="194" t="s"/>
      <x:c r="H117" s="194">
        <x:f>J117-F117</x:f>
      </x:c>
      <x:c r="I117" s="194" t="s"/>
      <x:c r="J117" s="194" t="n">
        <x:v>0</x:v>
      </x:c>
      <x:c r="K117" s="191" t="s"/>
      <x:c r="L117" s="191" t="s"/>
      <x:c r="BF117" s="208" t="s"/>
      <x:c r="BH117" s="196" t="s"/>
      <x:c r="BI117" s="196" t="s"/>
    </x:row>
    <x:row r="118" spans="1:61">
      <x:c r="A118" s="195" t="s">
        <x:v>512</x:v>
      </x:c>
      <x:c r="B118" s="192" t="n">
        <x:v>1</x:v>
      </x:c>
      <x:c r="C118" s="193" t="s">
        <x:v>211</x:v>
      </x:c>
      <x:c r="D118" s="210" t="s"/>
      <x:c r="F118" s="211">
        <x:f>SUM(F12:F117)</x:f>
      </x:c>
      <x:c r="G118" s="194" t="s"/>
      <x:c r="H118" s="211">
        <x:f>J118-F118</x:f>
      </x:c>
      <x:c r="I118" s="194" t="s"/>
      <x:c r="J118" s="211">
        <x:f>SUM(J12:J117)</x:f>
      </x:c>
      <x:c r="K118" s="191" t="s"/>
      <x:c r="L118" s="191" t="s"/>
      <x:c r="BF118" s="208" t="s"/>
      <x:c r="BH118" s="196" t="s"/>
      <x:c r="BI118" s="196" t="s"/>
    </x:row>
    <x:row r="119" spans="1:61" hidden="1">
      <x:c r="B119" s="209" t="n">
        <x:v>7130000103</x:v>
      </x:c>
      <x:c r="D119" s="210" t="s">
        <x:v>190</x:v>
      </x:c>
      <x:c r="F119" s="194" t="n">
        <x:v>0</x:v>
      </x:c>
      <x:c r="G119" s="194" t="s"/>
      <x:c r="H119" s="194" t="n">
        <x:v>0</x:v>
      </x:c>
      <x:c r="I119" s="194" t="s"/>
      <x:c r="J119" s="194" t="n">
        <x:v>0</x:v>
      </x:c>
      <x:c r="K119" s="191" t="s"/>
      <x:c r="L119" s="191" t="s"/>
      <x:c r="M119" s="205" t="s"/>
      <x:c r="BF119" s="208" t="s"/>
      <x:c r="BH119" s="196" t="s"/>
      <x:c r="BI119" s="196" t="s"/>
    </x:row>
    <x:row r="120" spans="1:61" hidden="1">
      <x:c r="B120" s="209" t="n">
        <x:v>8110010102</x:v>
      </x:c>
      <x:c r="D120" s="210" t="s">
        <x:v>190</x:v>
      </x:c>
      <x:c r="F120" s="194" t="n">
        <x:v>0</x:v>
      </x:c>
      <x:c r="G120" s="194" t="s"/>
      <x:c r="H120" s="194">
        <x:f>J120-F120</x:f>
      </x:c>
      <x:c r="I120" s="194" t="s"/>
      <x:c r="J120" s="194" t="n">
        <x:v>0</x:v>
      </x:c>
      <x:c r="K120" s="191" t="s"/>
      <x:c r="L120" s="191" t="s"/>
      <x:c r="M120" s="205" t="s"/>
      <x:c r="BF120" s="208" t="s"/>
      <x:c r="BH120" s="196" t="s"/>
      <x:c r="BI120" s="196" t="s"/>
    </x:row>
    <x:row r="121" spans="1:61" hidden="1">
      <x:c r="B121" s="209" t="n">
        <x:v>7130010102</x:v>
      </x:c>
      <x:c r="D121" s="210" t="s">
        <x:v>190</x:v>
      </x:c>
      <x:c r="F121" s="212" t="n">
        <x:v>0</x:v>
      </x:c>
      <x:c r="G121" s="194" t="s"/>
      <x:c r="H121" s="212">
        <x:f>J121-F121</x:f>
      </x:c>
      <x:c r="I121" s="194" t="s"/>
      <x:c r="J121" s="212" t="n">
        <x:v>0</x:v>
      </x:c>
      <x:c r="K121" s="191" t="s"/>
      <x:c r="L121" s="191" t="s"/>
      <x:c r="M121" s="205" t="s"/>
      <x:c r="BF121" s="208" t="s"/>
      <x:c r="BH121" s="196" t="s"/>
      <x:c r="BI121" s="196" t="s"/>
    </x:row>
    <x:row r="122" spans="1:61">
      <x:c r="B122" s="209" t="s"/>
      <x:c r="D122" s="210" t="s"/>
      <x:c r="F122" s="212" t="s"/>
      <x:c r="G122" s="194" t="s"/>
      <x:c r="H122" s="212" t="s"/>
      <x:c r="I122" s="194" t="s"/>
      <x:c r="J122" s="212" t="s"/>
      <x:c r="K122" s="191" t="s"/>
      <x:c r="L122" s="191" t="s"/>
      <x:c r="M122" s="205" t="s"/>
      <x:c r="BF122" s="208" t="s"/>
      <x:c r="BH122" s="196" t="s"/>
      <x:c r="BI122" s="196" t="s"/>
    </x:row>
    <x:row r="123" spans="1:61">
      <x:c r="A123" s="195" t="s">
        <x:v>512</x:v>
      </x:c>
      <x:c r="B123" s="192" t="n">
        <x:v>1</x:v>
      </x:c>
      <x:c r="C123" s="200" t="s">
        <x:v>211</x:v>
      </x:c>
      <x:c r="D123" s="196" t="s">
        <x:v>513</x:v>
      </x:c>
      <x:c r="E123" s="196" t="s"/>
      <x:c r="F123" s="213">
        <x:f>SUM(F118:F121)</x:f>
      </x:c>
      <x:c r="G123" s="194" t="s"/>
      <x:c r="H123" s="213">
        <x:f>SUM(H118:H121)</x:f>
      </x:c>
      <x:c r="I123" s="194" t="s"/>
      <x:c r="J123" s="213">
        <x:f>SUM(J118:J121)</x:f>
      </x:c>
      <x:c r="K123" s="191" t="s"/>
      <x:c r="L123" s="191" t="s"/>
      <x:c r="BF123" s="208" t="s"/>
      <x:c r="BH123" s="196" t="s"/>
      <x:c r="BI123" s="196" t="s"/>
    </x:row>
    <x:row r="124" spans="1:61">
      <x:c r="F124" s="194" t="s"/>
      <x:c r="G124" s="194" t="s"/>
      <x:c r="H124" s="194" t="s"/>
      <x:c r="I124" s="194" t="s"/>
      <x:c r="J124" s="194" t="s"/>
      <x:c r="K124" s="191" t="s"/>
      <x:c r="L124" s="191" t="s"/>
      <x:c r="M124" s="205" t="s"/>
      <x:c r="BF124" s="208" t="s"/>
      <x:c r="BH124" s="196" t="s"/>
      <x:c r="BI124" s="196" t="s"/>
    </x:row>
    <x:row r="125" spans="1:61">
      <x:c r="A125" s="191" t="s">
        <x:v>409</x:v>
      </x:c>
      <x:c r="B125" s="192" t="n">
        <x:v>1</x:v>
      </x:c>
      <x:c r="C125" s="193" t="s">
        <x:v>211</x:v>
      </x:c>
      <x:c r="D125" s="198" t="s">
        <x:v>514</x:v>
      </x:c>
      <x:c r="F125" s="194" t="s"/>
      <x:c r="G125" s="194" t="s"/>
      <x:c r="H125" s="194" t="s"/>
      <x:c r="I125" s="194" t="s"/>
      <x:c r="J125" s="194" t="s"/>
      <x:c r="K125" s="191" t="s"/>
      <x:c r="L125" s="191" t="s"/>
      <x:c r="M125" s="205" t="s"/>
      <x:c r="BF125" s="208" t="s"/>
      <x:c r="BH125" s="196" t="s"/>
      <x:c r="BI125" s="196" t="s"/>
    </x:row>
    <x:row r="126" spans="1:61" hidden="1">
      <x:c r="B126" s="209" t="n">
        <x:v>7118000002</x:v>
      </x:c>
      <x:c r="D126" s="210" t="s">
        <x:v>515</x:v>
      </x:c>
      <x:c r="F126" s="194" t="n">
        <x:v>0</x:v>
      </x:c>
      <x:c r="G126" s="194" t="s"/>
      <x:c r="H126" s="194" t="n">
        <x:v>0</x:v>
      </x:c>
      <x:c r="I126" s="194" t="s"/>
      <x:c r="J126" s="194" t="n">
        <x:v>0</x:v>
      </x:c>
      <x:c r="K126" s="191" t="s"/>
      <x:c r="L126" s="191" t="s"/>
      <x:c r="M126" s="205" t="s"/>
      <x:c r="BF126" s="208" t="s"/>
      <x:c r="BH126" s="196" t="s"/>
      <x:c r="BI126" s="196" t="s"/>
    </x:row>
    <x:row r="127" spans="1:61" hidden="1">
      <x:c r="B127" s="209" t="n">
        <x:v>7118000001</x:v>
      </x:c>
      <x:c r="D127" s="210" t="s">
        <x:v>516</x:v>
      </x:c>
      <x:c r="F127" s="194" t="n">
        <x:v>0</x:v>
      </x:c>
      <x:c r="G127" s="194" t="s"/>
      <x:c r="H127" s="194" t="n">
        <x:v>0</x:v>
      </x:c>
      <x:c r="I127" s="194" t="s"/>
      <x:c r="J127" s="194" t="n">
        <x:v>0</x:v>
      </x:c>
      <x:c r="K127" s="191" t="s"/>
      <x:c r="L127" s="191" t="s"/>
      <x:c r="M127" s="205" t="s"/>
      <x:c r="BF127" s="208" t="s"/>
      <x:c r="BH127" s="196" t="s"/>
      <x:c r="BI127" s="196" t="s"/>
    </x:row>
    <x:row r="128" spans="1:61">
      <x:c r="B128" s="209" t="n">
        <x:v>7151000008</x:v>
      </x:c>
      <x:c r="D128" s="210" t="s">
        <x:v>517</x:v>
      </x:c>
      <x:c r="F128" s="194" t="n">
        <x:v>410370.42</x:v>
      </x:c>
      <x:c r="G128" s="194" t="s"/>
      <x:c r="H128" s="194" t="n">
        <x:v>18347.83</x:v>
      </x:c>
      <x:c r="I128" s="194" t="s"/>
      <x:c r="J128" s="194" t="n">
        <x:v>428718.25</x:v>
      </x:c>
      <x:c r="K128" s="191" t="s"/>
      <x:c r="L128" s="191" t="s"/>
      <x:c r="M128" s="205" t="s"/>
      <x:c r="BF128" s="208" t="s"/>
      <x:c r="BH128" s="196" t="s"/>
      <x:c r="BI128" s="196" t="s"/>
    </x:row>
    <x:row r="129" spans="1:61" hidden="1">
      <x:c r="B129" s="209" t="n">
        <x:v>7152000002</x:v>
      </x:c>
      <x:c r="D129" s="210" t="s">
        <x:v>518</x:v>
      </x:c>
      <x:c r="F129" s="194" t="n">
        <x:v>0</x:v>
      </x:c>
      <x:c r="G129" s="194" t="s"/>
      <x:c r="H129" s="194">
        <x:f>J129-F129</x:f>
      </x:c>
      <x:c r="I129" s="194" t="s"/>
      <x:c r="J129" s="194" t="n">
        <x:v>0</x:v>
      </x:c>
      <x:c r="K129" s="191" t="s"/>
      <x:c r="L129" s="191" t="s"/>
      <x:c r="M129" s="205" t="s"/>
      <x:c r="BF129" s="208" t="s"/>
      <x:c r="BH129" s="196" t="s"/>
      <x:c r="BI129" s="196" t="s"/>
    </x:row>
    <x:row r="130" spans="1:61" hidden="1">
      <x:c r="B130" s="209" t="n">
        <x:v>7151000041</x:v>
      </x:c>
      <x:c r="D130" s="210" t="s">
        <x:v>519</x:v>
      </x:c>
      <x:c r="F130" s="194" t="n">
        <x:v>0</x:v>
      </x:c>
      <x:c r="G130" s="194" t="s"/>
      <x:c r="H130" s="194" t="n">
        <x:v>0</x:v>
      </x:c>
      <x:c r="I130" s="194" t="s"/>
      <x:c r="J130" s="194" t="n">
        <x:v>0</x:v>
      </x:c>
      <x:c r="K130" s="191" t="s"/>
      <x:c r="L130" s="191" t="s"/>
      <x:c r="M130" s="205" t="s"/>
      <x:c r="BF130" s="208" t="s"/>
      <x:c r="BH130" s="196" t="s"/>
      <x:c r="BI130" s="196" t="s"/>
    </x:row>
    <x:row r="131" spans="1:61" hidden="1">
      <x:c r="B131" s="209" t="n">
        <x:v>7152000003</x:v>
      </x:c>
      <x:c r="D131" s="210" t="s">
        <x:v>520</x:v>
      </x:c>
      <x:c r="F131" s="194" t="n">
        <x:v>0</x:v>
      </x:c>
      <x:c r="G131" s="194" t="s"/>
      <x:c r="H131" s="194" t="n">
        <x:v>0</x:v>
      </x:c>
      <x:c r="I131" s="194" t="s"/>
      <x:c r="J131" s="194" t="n">
        <x:v>0</x:v>
      </x:c>
      <x:c r="K131" s="191" t="s"/>
      <x:c r="L131" s="191" t="s"/>
      <x:c r="M131" s="205" t="s"/>
      <x:c r="BF131" s="208" t="s"/>
      <x:c r="BH131" s="196" t="s"/>
      <x:c r="BI131" s="196" t="s"/>
    </x:row>
    <x:row r="132" spans="1:61" hidden="1">
      <x:c r="B132" s="209" t="n">
        <x:v>7151000029</x:v>
      </x:c>
      <x:c r="D132" s="210" t="s">
        <x:v>521</x:v>
      </x:c>
      <x:c r="F132" s="194" t="n">
        <x:v>0</x:v>
      </x:c>
      <x:c r="G132" s="194" t="s"/>
      <x:c r="H132" s="194" t="n">
        <x:v>0</x:v>
      </x:c>
      <x:c r="I132" s="194" t="s"/>
      <x:c r="J132" s="194" t="n">
        <x:v>0</x:v>
      </x:c>
      <x:c r="K132" s="191" t="s"/>
      <x:c r="L132" s="191" t="s"/>
      <x:c r="M132" s="205" t="s"/>
      <x:c r="BF132" s="208" t="s"/>
      <x:c r="BH132" s="196" t="s"/>
      <x:c r="BI132" s="196" t="s"/>
    </x:row>
    <x:row r="133" spans="1:61" hidden="1">
      <x:c r="B133" s="209" t="n">
        <x:v>7151000030</x:v>
      </x:c>
      <x:c r="D133" s="210" t="s">
        <x:v>522</x:v>
      </x:c>
      <x:c r="F133" s="194" t="n">
        <x:v>0</x:v>
      </x:c>
      <x:c r="G133" s="194" t="s"/>
      <x:c r="H133" s="194" t="n">
        <x:v>0</x:v>
      </x:c>
      <x:c r="I133" s="194" t="s"/>
      <x:c r="J133" s="194" t="n">
        <x:v>0</x:v>
      </x:c>
      <x:c r="K133" s="191" t="s"/>
      <x:c r="L133" s="191" t="s"/>
      <x:c r="M133" s="205" t="s"/>
      <x:c r="BF133" s="208" t="s"/>
      <x:c r="BH133" s="196" t="s"/>
      <x:c r="BI133" s="196" t="s"/>
    </x:row>
    <x:row r="134" spans="1:61" hidden="1">
      <x:c r="B134" s="209" t="n">
        <x:v>7152000001</x:v>
      </x:c>
      <x:c r="D134" s="210" t="s">
        <x:v>523</x:v>
      </x:c>
      <x:c r="F134" s="194" t="n">
        <x:v>0</x:v>
      </x:c>
      <x:c r="G134" s="194" t="s"/>
      <x:c r="H134" s="194" t="n">
        <x:v>0</x:v>
      </x:c>
      <x:c r="I134" s="194" t="s"/>
      <x:c r="J134" s="194" t="n">
        <x:v>0</x:v>
      </x:c>
      <x:c r="K134" s="191" t="s"/>
      <x:c r="L134" s="191" t="s"/>
      <x:c r="M134" s="205" t="s"/>
      <x:c r="BF134" s="208" t="s"/>
      <x:c r="BH134" s="196" t="s"/>
      <x:c r="BI134" s="196" t="s"/>
    </x:row>
    <x:row r="135" spans="1:61" hidden="1">
      <x:c r="B135" s="209" t="n">
        <x:v>7154045001</x:v>
      </x:c>
      <x:c r="D135" s="210" t="s">
        <x:v>524</x:v>
      </x:c>
      <x:c r="F135" s="194" t="n">
        <x:v>0</x:v>
      </x:c>
      <x:c r="G135" s="194" t="s"/>
      <x:c r="H135" s="194" t="n">
        <x:v>0</x:v>
      </x:c>
      <x:c r="I135" s="194" t="s"/>
      <x:c r="J135" s="194" t="n">
        <x:v>0</x:v>
      </x:c>
      <x:c r="K135" s="191" t="s"/>
      <x:c r="L135" s="191" t="s"/>
      <x:c r="M135" s="205" t="s"/>
      <x:c r="BF135" s="208" t="s"/>
      <x:c r="BH135" s="196" t="s"/>
      <x:c r="BI135" s="196" t="s"/>
    </x:row>
    <x:row r="136" spans="1:61">
      <x:c r="B136" s="209" t="n">
        <x:v>7154045002</x:v>
      </x:c>
      <x:c r="D136" s="210" t="s">
        <x:v>525</x:v>
      </x:c>
      <x:c r="F136" s="194" t="n">
        <x:v>5016573.99</x:v>
      </x:c>
      <x:c r="G136" s="194" t="s"/>
      <x:c r="H136" s="194" t="n">
        <x:v>1392529.1</x:v>
      </x:c>
      <x:c r="I136" s="194" t="s"/>
      <x:c r="J136" s="194" t="n">
        <x:v>6409103.09</x:v>
      </x:c>
      <x:c r="BF136" s="208" t="s"/>
      <x:c r="BH136" s="196" t="s"/>
      <x:c r="BI136" s="196" t="s"/>
    </x:row>
    <x:row r="137" spans="1:61">
      <x:c r="B137" s="209" t="n">
        <x:v>7154045003</x:v>
      </x:c>
      <x:c r="D137" s="210" t="s">
        <x:v>526</x:v>
      </x:c>
      <x:c r="F137" s="194" t="n">
        <x:v>990047.49</x:v>
      </x:c>
      <x:c r="G137" s="194" t="s"/>
      <x:c r="H137" s="194" t="n">
        <x:v>336055.7</x:v>
      </x:c>
      <x:c r="I137" s="194" t="s"/>
      <x:c r="J137" s="194" t="n">
        <x:v>1326103.19</x:v>
      </x:c>
      <x:c r="BF137" s="208" t="s"/>
      <x:c r="BH137" s="196" t="s"/>
      <x:c r="BI137" s="196" t="s"/>
    </x:row>
    <x:row r="138" spans="1:61">
      <x:c r="B138" s="209" t="n">
        <x:v>7157500008</x:v>
      </x:c>
      <x:c r="D138" s="210" t="s">
        <x:v>527</x:v>
      </x:c>
      <x:c r="F138" s="194" t="n">
        <x:v>285759.37</x:v>
      </x:c>
      <x:c r="G138" s="194" t="s"/>
      <x:c r="H138" s="194" t="n">
        <x:v>0</x:v>
      </x:c>
      <x:c r="I138" s="194" t="s"/>
      <x:c r="J138" s="194" t="n">
        <x:v>285759.37</x:v>
      </x:c>
      <x:c r="K138" s="191" t="s"/>
      <x:c r="L138" s="191" t="s"/>
      <x:c r="M138" s="205" t="s"/>
      <x:c r="BF138" s="208" t="s"/>
      <x:c r="BH138" s="196" t="s"/>
      <x:c r="BI138" s="196" t="s"/>
    </x:row>
    <x:row r="139" spans="1:61" hidden="1">
      <x:c r="B139" s="209" t="n">
        <x:v>7157500039</x:v>
      </x:c>
      <x:c r="D139" s="210" t="s">
        <x:v>528</x:v>
      </x:c>
      <x:c r="F139" s="194" t="n">
        <x:v>0</x:v>
      </x:c>
      <x:c r="G139" s="194" t="s"/>
      <x:c r="H139" s="194" t="n">
        <x:v>0</x:v>
      </x:c>
      <x:c r="I139" s="194" t="s"/>
      <x:c r="J139" s="194" t="n">
        <x:v>0</x:v>
      </x:c>
      <x:c r="K139" s="191" t="s"/>
      <x:c r="L139" s="191" t="s"/>
      <x:c r="M139" s="205" t="s"/>
      <x:c r="BF139" s="208" t="s"/>
      <x:c r="BH139" s="196" t="s"/>
      <x:c r="BI139" s="196" t="s"/>
    </x:row>
    <x:row r="140" spans="1:61" hidden="1">
      <x:c r="B140" s="209" t="n">
        <x:v>7157500009</x:v>
      </x:c>
      <x:c r="D140" s="210" t="s">
        <x:v>529</x:v>
      </x:c>
      <x:c r="F140" s="194" t="n">
        <x:v>0</x:v>
      </x:c>
      <x:c r="G140" s="194" t="s"/>
      <x:c r="H140" s="194" t="n">
        <x:v>0</x:v>
      </x:c>
      <x:c r="I140" s="194" t="s"/>
      <x:c r="J140" s="194" t="n">
        <x:v>0</x:v>
      </x:c>
      <x:c r="K140" s="191" t="s"/>
      <x:c r="L140" s="191" t="s"/>
      <x:c r="M140" s="205" t="s"/>
      <x:c r="BF140" s="208" t="s"/>
      <x:c r="BH140" s="196" t="s"/>
      <x:c r="BI140" s="196" t="s"/>
    </x:row>
    <x:row r="141" spans="1:61">
      <x:c r="B141" s="209" t="n">
        <x:v>7157500026</x:v>
      </x:c>
      <x:c r="D141" s="210" t="s">
        <x:v>530</x:v>
      </x:c>
      <x:c r="F141" s="194" t="n">
        <x:v>973641.77</x:v>
      </x:c>
      <x:c r="G141" s="194" t="s"/>
      <x:c r="H141" s="194" t="n">
        <x:v>0</x:v>
      </x:c>
      <x:c r="I141" s="194" t="s"/>
      <x:c r="J141" s="194" t="n">
        <x:v>973641.77</x:v>
      </x:c>
      <x:c r="K141" s="191" t="s"/>
      <x:c r="L141" s="191" t="s"/>
      <x:c r="M141" s="205" t="s"/>
      <x:c r="BF141" s="208" t="s"/>
      <x:c r="BH141" s="196" t="s"/>
      <x:c r="BI141" s="196" t="s"/>
    </x:row>
    <x:row r="142" spans="1:61" hidden="1">
      <x:c r="B142" s="209" t="n">
        <x:v>7157500027</x:v>
      </x:c>
      <x:c r="D142" s="210" t="s">
        <x:v>531</x:v>
      </x:c>
      <x:c r="F142" s="194" t="n">
        <x:v>0</x:v>
      </x:c>
      <x:c r="G142" s="194" t="s"/>
      <x:c r="H142" s="194" t="n">
        <x:v>0</x:v>
      </x:c>
      <x:c r="I142" s="194" t="s"/>
      <x:c r="J142" s="194" t="n">
        <x:v>0</x:v>
      </x:c>
      <x:c r="K142" s="191" t="s"/>
      <x:c r="L142" s="191" t="s"/>
      <x:c r="M142" s="205" t="s"/>
      <x:c r="BF142" s="208" t="s"/>
      <x:c r="BH142" s="196" t="s"/>
      <x:c r="BI142" s="196" t="s"/>
    </x:row>
    <x:row r="143" spans="1:61" hidden="1">
      <x:c r="B143" s="209" t="n">
        <x:v>7157500036</x:v>
      </x:c>
      <x:c r="D143" s="210" t="s">
        <x:v>532</x:v>
      </x:c>
      <x:c r="F143" s="194" t="n">
        <x:v>0</x:v>
      </x:c>
      <x:c r="G143" s="194" t="s"/>
      <x:c r="H143" s="194" t="n">
        <x:v>0</x:v>
      </x:c>
      <x:c r="I143" s="194" t="s"/>
      <x:c r="J143" s="194" t="n">
        <x:v>0</x:v>
      </x:c>
      <x:c r="K143" s="191" t="s"/>
      <x:c r="L143" s="191" t="s"/>
      <x:c r="M143" s="205" t="s"/>
      <x:c r="BF143" s="208" t="s"/>
      <x:c r="BH143" s="196" t="s"/>
      <x:c r="BI143" s="196" t="s"/>
    </x:row>
    <x:row r="144" spans="1:61" hidden="1">
      <x:c r="B144" s="209" t="n">
        <x:v>8115000001</x:v>
      </x:c>
      <x:c r="D144" s="210" t="s">
        <x:v>533</x:v>
      </x:c>
      <x:c r="F144" s="194" t="n">
        <x:v>0</x:v>
      </x:c>
      <x:c r="G144" s="194" t="s"/>
      <x:c r="H144" s="194" t="n">
        <x:v>0</x:v>
      </x:c>
      <x:c r="I144" s="194" t="s"/>
      <x:c r="J144" s="194" t="n">
        <x:v>0</x:v>
      </x:c>
      <x:c r="BF144" s="208" t="s"/>
      <x:c r="BH144" s="196" t="s"/>
      <x:c r="BI144" s="196" t="s"/>
    </x:row>
    <x:row r="145" spans="1:61" hidden="1">
      <x:c r="B145" s="209" t="n">
        <x:v>8115000002</x:v>
      </x:c>
      <x:c r="D145" s="210" t="s">
        <x:v>534</x:v>
      </x:c>
      <x:c r="F145" s="194" t="n">
        <x:v>0</x:v>
      </x:c>
      <x:c r="G145" s="194" t="s"/>
      <x:c r="H145" s="194" t="n">
        <x:v>0</x:v>
      </x:c>
      <x:c r="I145" s="194" t="s"/>
      <x:c r="J145" s="194" t="n">
        <x:v>0</x:v>
      </x:c>
      <x:c r="BF145" s="208" t="s"/>
      <x:c r="BH145" s="196" t="s"/>
      <x:c r="BI145" s="196" t="s"/>
    </x:row>
    <x:row r="146" spans="1:61" hidden="1">
      <x:c r="B146" s="209" t="s">
        <x:v>535</x:v>
      </x:c>
      <x:c r="D146" s="210" t="s">
        <x:v>536</x:v>
      </x:c>
      <x:c r="F146" s="194" t="n">
        <x:v>0</x:v>
      </x:c>
      <x:c r="G146" s="194" t="s"/>
      <x:c r="H146" s="194" t="n">
        <x:v>0</x:v>
      </x:c>
      <x:c r="I146" s="194" t="s"/>
      <x:c r="J146" s="194" t="n">
        <x:v>0</x:v>
      </x:c>
      <x:c r="K146" s="191" t="s"/>
      <x:c r="L146" s="191" t="s"/>
      <x:c r="M146" s="205" t="s"/>
      <x:c r="BF146" s="208" t="s"/>
      <x:c r="BH146" s="196" t="s"/>
      <x:c r="BI146" s="196" t="s"/>
    </x:row>
    <x:row r="147" spans="1:61">
      <x:c r="B147" s="209" t="n">
        <x:v>8150500008</x:v>
      </x:c>
      <x:c r="D147" s="210" t="s">
        <x:v>537</x:v>
      </x:c>
      <x:c r="F147" s="194" t="n">
        <x:v>-479764.47</x:v>
      </x:c>
      <x:c r="G147" s="194" t="s"/>
      <x:c r="H147" s="194" t="n">
        <x:v>0</x:v>
      </x:c>
      <x:c r="I147" s="194" t="s"/>
      <x:c r="J147" s="194" t="n">
        <x:v>-479764.47</x:v>
      </x:c>
      <x:c r="K147" s="191" t="s"/>
      <x:c r="L147" s="191" t="s"/>
      <x:c r="BF147" s="208" t="s"/>
      <x:c r="BH147" s="196" t="s"/>
      <x:c r="BI147" s="196" t="s"/>
    </x:row>
    <x:row r="148" spans="1:61" hidden="1">
      <x:c r="B148" s="209" t="n">
        <x:v>8151000041</x:v>
      </x:c>
      <x:c r="D148" s="210" t="s">
        <x:v>538</x:v>
      </x:c>
      <x:c r="F148" s="194" t="n">
        <x:v>0</x:v>
      </x:c>
      <x:c r="G148" s="194" t="s"/>
      <x:c r="H148" s="194" t="n">
        <x:v>0</x:v>
      </x:c>
      <x:c r="I148" s="194" t="s"/>
      <x:c r="J148" s="194" t="n">
        <x:v>0</x:v>
      </x:c>
      <x:c r="K148" s="191" t="s"/>
      <x:c r="L148" s="191" t="s"/>
      <x:c r="BF148" s="208" t="s"/>
      <x:c r="BH148" s="196" t="s"/>
      <x:c r="BI148" s="196" t="s"/>
    </x:row>
    <x:row r="149" spans="1:61" hidden="1">
      <x:c r="B149" s="209" t="n">
        <x:v>8150500009</x:v>
      </x:c>
      <x:c r="D149" s="210" t="s">
        <x:v>539</x:v>
      </x:c>
      <x:c r="F149" s="194" t="n">
        <x:v>0</x:v>
      </x:c>
      <x:c r="G149" s="194" t="s"/>
      <x:c r="H149" s="194" t="n">
        <x:v>0</x:v>
      </x:c>
      <x:c r="I149" s="194" t="s"/>
      <x:c r="J149" s="194" t="n">
        <x:v>0</x:v>
      </x:c>
      <x:c r="K149" s="191" t="s"/>
      <x:c r="L149" s="191" t="s"/>
      <x:c r="BF149" s="208" t="s"/>
      <x:c r="BH149" s="196" t="s"/>
      <x:c r="BI149" s="196" t="s"/>
    </x:row>
    <x:row r="150" spans="1:61" hidden="1">
      <x:c r="B150" s="209" t="n">
        <x:v>7151000009</x:v>
      </x:c>
      <x:c r="D150" s="210" t="s">
        <x:v>540</x:v>
      </x:c>
      <x:c r="F150" s="194" t="n">
        <x:v>0</x:v>
      </x:c>
      <x:c r="G150" s="194" t="s"/>
      <x:c r="H150" s="194" t="n">
        <x:v>0</x:v>
      </x:c>
      <x:c r="I150" s="194" t="s"/>
      <x:c r="J150" s="194" t="n">
        <x:v>0</x:v>
      </x:c>
      <x:c r="K150" s="191" t="s"/>
      <x:c r="L150" s="191" t="s"/>
      <x:c r="BF150" s="208" t="s"/>
      <x:c r="BH150" s="196" t="s"/>
      <x:c r="BI150" s="196" t="s"/>
    </x:row>
    <x:row r="151" spans="1:61" hidden="1">
      <x:c r="B151" s="209" t="n">
        <x:v>8150500020</x:v>
      </x:c>
      <x:c r="D151" s="210" t="s">
        <x:v>541</x:v>
      </x:c>
      <x:c r="F151" s="194" t="n">
        <x:v>0</x:v>
      </x:c>
      <x:c r="G151" s="194" t="s"/>
      <x:c r="H151" s="194" t="n">
        <x:v>0</x:v>
      </x:c>
      <x:c r="I151" s="194" t="s"/>
      <x:c r="J151" s="194" t="n">
        <x:v>0</x:v>
      </x:c>
      <x:c r="K151" s="191" t="s"/>
      <x:c r="L151" s="191" t="s"/>
      <x:c r="BF151" s="208" t="s"/>
      <x:c r="BH151" s="196" t="s"/>
      <x:c r="BI151" s="196" t="s"/>
    </x:row>
    <x:row r="152" spans="1:61" hidden="1">
      <x:c r="B152" s="209" t="n">
        <x:v>8152000008</x:v>
      </x:c>
      <x:c r="D152" s="210" t="s">
        <x:v>542</x:v>
      </x:c>
      <x:c r="F152" s="194" t="n">
        <x:v>0</x:v>
      </x:c>
      <x:c r="G152" s="194" t="s"/>
      <x:c r="H152" s="194" t="n">
        <x:v>0</x:v>
      </x:c>
      <x:c r="I152" s="194" t="s"/>
      <x:c r="J152" s="194" t="n">
        <x:v>0</x:v>
      </x:c>
      <x:c r="BF152" s="208" t="s"/>
      <x:c r="BH152" s="196" t="s"/>
      <x:c r="BI152" s="196" t="s"/>
    </x:row>
    <x:row r="153" spans="1:61">
      <x:c r="B153" s="209" t="n">
        <x:v>8152000027</x:v>
      </x:c>
      <x:c r="D153" s="210" t="s">
        <x:v>543</x:v>
      </x:c>
      <x:c r="F153" s="194" t="n">
        <x:v>-79270.83</x:v>
      </x:c>
      <x:c r="G153" s="194" t="s"/>
      <x:c r="H153" s="194" t="n">
        <x:v>-356127.3</x:v>
      </x:c>
      <x:c r="I153" s="194" t="s"/>
      <x:c r="J153" s="194" t="n">
        <x:v>-435398.13</x:v>
      </x:c>
      <x:c r="BF153" s="208" t="s"/>
      <x:c r="BH153" s="196" t="s"/>
      <x:c r="BI153" s="196" t="s"/>
    </x:row>
    <x:row r="154" spans="1:61" hidden="1">
      <x:c r="B154" s="209" t="n">
        <x:v>8152000039</x:v>
      </x:c>
      <x:c r="D154" s="210" t="s">
        <x:v>544</x:v>
      </x:c>
      <x:c r="F154" s="194" t="n">
        <x:v>0</x:v>
      </x:c>
      <x:c r="H154" s="194" t="n">
        <x:v>0</x:v>
      </x:c>
      <x:c r="J154" s="194" t="n">
        <x:v>0</x:v>
      </x:c>
      <x:c r="BF154" s="208" t="s"/>
      <x:c r="BH154" s="196" t="s"/>
      <x:c r="BI154" s="196" t="s"/>
    </x:row>
    <x:row r="155" spans="1:61" hidden="1">
      <x:c r="B155" s="209" t="n">
        <x:v>8152002001</x:v>
      </x:c>
      <x:c r="D155" s="210" t="s">
        <x:v>545</x:v>
      </x:c>
      <x:c r="F155" s="194" t="n">
        <x:v>0</x:v>
      </x:c>
      <x:c r="G155" s="194" t="s"/>
      <x:c r="H155" s="194" t="n">
        <x:v>0</x:v>
      </x:c>
      <x:c r="I155" s="194" t="s"/>
      <x:c r="J155" s="194" t="n">
        <x:v>0</x:v>
      </x:c>
      <x:c r="BF155" s="208" t="s"/>
      <x:c r="BH155" s="196" t="s"/>
      <x:c r="BI155" s="196" t="s"/>
    </x:row>
    <x:row r="156" spans="1:61" hidden="1">
      <x:c r="B156" s="209" t="n">
        <x:v>8153000001</x:v>
      </x:c>
      <x:c r="D156" s="210" t="s">
        <x:v>546</x:v>
      </x:c>
      <x:c r="F156" s="194" t="n">
        <x:v>0</x:v>
      </x:c>
      <x:c r="G156" s="194" t="s"/>
      <x:c r="H156" s="194" t="n">
        <x:v>0</x:v>
      </x:c>
      <x:c r="I156" s="194" t="s"/>
      <x:c r="J156" s="194" t="n">
        <x:v>0</x:v>
      </x:c>
      <x:c r="BF156" s="208" t="s"/>
      <x:c r="BH156" s="196" t="s"/>
      <x:c r="BI156" s="196" t="s"/>
    </x:row>
    <x:row r="157" spans="1:61">
      <x:c r="B157" s="209" t="n">
        <x:v>8176900004</x:v>
      </x:c>
      <x:c r="D157" s="210" t="s">
        <x:v>547</x:v>
      </x:c>
      <x:c r="F157" s="194" t="n">
        <x:v>-91040.09</x:v>
      </x:c>
      <x:c r="G157" s="194" t="s"/>
      <x:c r="H157" s="194" t="n">
        <x:v>0</x:v>
      </x:c>
      <x:c r="I157" s="194" t="s"/>
      <x:c r="J157" s="194" t="n">
        <x:v>-91040.09</x:v>
      </x:c>
      <x:c r="K157" s="191" t="s"/>
      <x:c r="L157" s="191" t="s"/>
      <x:c r="BF157" s="208" t="s"/>
      <x:c r="BH157" s="196" t="s"/>
      <x:c r="BI157" s="196" t="s"/>
    </x:row>
    <x:row r="158" spans="1:61">
      <x:c r="A158" s="195" t="s">
        <x:v>512</x:v>
      </x:c>
      <x:c r="B158" s="192" t="n">
        <x:v>1</x:v>
      </x:c>
      <x:c r="C158" s="193" t="s">
        <x:v>211</x:v>
      </x:c>
      <x:c r="D158" s="210" t="s"/>
      <x:c r="F158" s="211">
        <x:f>SUM(F126:F157)</x:f>
      </x:c>
      <x:c r="H158" s="211">
        <x:f>J158-F158</x:f>
      </x:c>
      <x:c r="J158" s="211">
        <x:f>SUM(J126:J157)</x:f>
      </x:c>
      <x:c r="BF158" s="208" t="s"/>
      <x:c r="BH158" s="196" t="s"/>
      <x:c r="BI158" s="196" t="s"/>
    </x:row>
    <x:row r="159" spans="1:61">
      <x:c r="A159" s="195" t="s"/>
      <x:c r="D159" s="210" t="s"/>
      <x:c r="H159" s="194" t="s"/>
      <x:c r="BF159" s="208" t="s"/>
      <x:c r="BH159" s="196" t="s"/>
      <x:c r="BI159" s="196" t="s"/>
    </x:row>
    <x:row r="160" spans="1:61">
      <x:c r="B160" s="209" t="n">
        <x:v>7159010008</x:v>
      </x:c>
      <x:c r="D160" s="210" t="s">
        <x:v>548</x:v>
      </x:c>
      <x:c r="F160" s="194" t="n">
        <x:v>704166.51</x:v>
      </x:c>
      <x:c r="G160" s="194" t="s"/>
      <x:c r="H160" s="194" t="n">
        <x:v>0</x:v>
      </x:c>
      <x:c r="I160" s="194" t="s"/>
      <x:c r="J160" s="194" t="n">
        <x:v>704166.51</x:v>
      </x:c>
      <x:c r="BF160" s="208" t="s"/>
      <x:c r="BH160" s="196" t="s"/>
      <x:c r="BI160" s="196" t="s"/>
    </x:row>
    <x:row r="161" spans="1:61" hidden="1">
      <x:c r="B161" s="209" t="n">
        <x:v>7159010038</x:v>
      </x:c>
      <x:c r="D161" s="210" t="s">
        <x:v>549</x:v>
      </x:c>
      <x:c r="F161" s="194" t="n">
        <x:v>0</x:v>
      </x:c>
      <x:c r="G161" s="194" t="s"/>
      <x:c r="H161" s="194" t="n">
        <x:v>0</x:v>
      </x:c>
      <x:c r="I161" s="194" t="s"/>
      <x:c r="J161" s="194" t="n">
        <x:v>0</x:v>
      </x:c>
      <x:c r="BF161" s="208" t="s"/>
      <x:c r="BH161" s="196" t="s"/>
      <x:c r="BI161" s="196" t="s"/>
    </x:row>
    <x:row r="162" spans="1:61" hidden="1">
      <x:c r="B162" s="209" t="n">
        <x:v>7159010029</x:v>
      </x:c>
      <x:c r="D162" s="210" t="s">
        <x:v>84</x:v>
      </x:c>
      <x:c r="F162" s="194" t="n">
        <x:v>0</x:v>
      </x:c>
      <x:c r="G162" s="194" t="s"/>
      <x:c r="H162" s="194" t="n">
        <x:v>0</x:v>
      </x:c>
      <x:c r="I162" s="194" t="s"/>
      <x:c r="J162" s="194" t="n">
        <x:v>0</x:v>
      </x:c>
      <x:c r="BF162" s="208" t="s"/>
      <x:c r="BH162" s="196" t="s"/>
      <x:c r="BI162" s="196" t="s"/>
    </x:row>
    <x:row r="163" spans="1:61">
      <x:c r="B163" s="209" t="n">
        <x:v>7159010030</x:v>
      </x:c>
      <x:c r="D163" s="210" t="s">
        <x:v>550</x:v>
      </x:c>
      <x:c r="F163" s="194" t="n">
        <x:v>1149091.59</x:v>
      </x:c>
      <x:c r="G163" s="194" t="s"/>
      <x:c r="H163" s="194" t="n">
        <x:v>4899927.03</x:v>
      </x:c>
      <x:c r="I163" s="194" t="s"/>
      <x:c r="J163" s="194" t="n">
        <x:v>6049018.62</x:v>
      </x:c>
      <x:c r="BF163" s="208" t="s"/>
      <x:c r="BH163" s="196" t="s"/>
      <x:c r="BI163" s="196" t="s"/>
    </x:row>
    <x:row r="164" spans="1:61">
      <x:c r="B164" s="209" t="n">
        <x:v>7159010031</x:v>
      </x:c>
      <x:c r="D164" s="210" t="s">
        <x:v>551</x:v>
      </x:c>
      <x:c r="F164" s="194" t="n">
        <x:v>8928.33</x:v>
      </x:c>
      <x:c r="G164" s="194" t="s"/>
      <x:c r="H164" s="194" t="n">
        <x:v>331964.03</x:v>
      </x:c>
      <x:c r="I164" s="194" t="s"/>
      <x:c r="J164" s="194" t="n">
        <x:v>340892.36</x:v>
      </x:c>
      <x:c r="BF164" s="208" t="s"/>
      <x:c r="BH164" s="196" t="s"/>
      <x:c r="BI164" s="196" t="s"/>
    </x:row>
    <x:row r="165" spans="1:61" hidden="1">
      <x:c r="B165" s="209" t="n">
        <x:v>7159010032</x:v>
      </x:c>
      <x:c r="D165" s="210" t="s">
        <x:v>552</x:v>
      </x:c>
      <x:c r="F165" s="194" t="n">
        <x:v>0</x:v>
      </x:c>
      <x:c r="G165" s="194" t="s"/>
      <x:c r="H165" s="194" t="n">
        <x:v>0</x:v>
      </x:c>
      <x:c r="I165" s="194" t="s"/>
      <x:c r="J165" s="194" t="n">
        <x:v>0</x:v>
      </x:c>
      <x:c r="BF165" s="208" t="s"/>
      <x:c r="BH165" s="196" t="s"/>
      <x:c r="BI165" s="196" t="s"/>
    </x:row>
    <x:row r="166" spans="1:61" hidden="1">
      <x:c r="B166" s="209" t="n">
        <x:v>7159010033</x:v>
      </x:c>
      <x:c r="D166" s="210" t="s">
        <x:v>553</x:v>
      </x:c>
      <x:c r="F166" s="194" t="n">
        <x:v>0</x:v>
      </x:c>
      <x:c r="G166" s="194" t="s"/>
      <x:c r="H166" s="194" t="n">
        <x:v>0</x:v>
      </x:c>
      <x:c r="I166" s="194" t="s"/>
      <x:c r="J166" s="194" t="n">
        <x:v>0</x:v>
      </x:c>
      <x:c r="BF166" s="208" t="s"/>
      <x:c r="BH166" s="196" t="s"/>
      <x:c r="BI166" s="196" t="s"/>
    </x:row>
    <x:row r="167" spans="1:61" hidden="1">
      <x:c r="B167" s="209" t="s">
        <x:v>554</x:v>
      </x:c>
      <x:c r="D167" s="210" t="s">
        <x:v>555</x:v>
      </x:c>
      <x:c r="F167" s="194" t="n">
        <x:v>0</x:v>
      </x:c>
      <x:c r="G167" s="194" t="s"/>
      <x:c r="H167" s="194" t="n">
        <x:v>0</x:v>
      </x:c>
      <x:c r="I167" s="194" t="s"/>
      <x:c r="J167" s="194" t="n">
        <x:v>0</x:v>
      </x:c>
      <x:c r="BF167" s="208" t="s"/>
      <x:c r="BH167" s="196" t="s"/>
      <x:c r="BI167" s="196" t="s"/>
    </x:row>
    <x:row r="168" spans="1:61" hidden="1">
      <x:c r="B168" s="209" t="n">
        <x:v>8158010002</x:v>
      </x:c>
      <x:c r="D168" s="210" t="s">
        <x:v>556</x:v>
      </x:c>
      <x:c r="F168" s="194" t="n">
        <x:v>0</x:v>
      </x:c>
      <x:c r="G168" s="194" t="s"/>
      <x:c r="H168" s="194" t="n">
        <x:v>0</x:v>
      </x:c>
      <x:c r="I168" s="194" t="s"/>
      <x:c r="J168" s="194" t="n">
        <x:v>0</x:v>
      </x:c>
      <x:c r="K168" s="191" t="s"/>
      <x:c r="L168" s="191" t="s"/>
      <x:c r="BF168" s="208" t="s"/>
      <x:c r="BH168" s="196" t="s"/>
      <x:c r="BI168" s="196" t="s"/>
    </x:row>
    <x:row r="169" spans="1:61" hidden="1">
      <x:c r="B169" s="209" t="n">
        <x:v>8158010003</x:v>
      </x:c>
      <x:c r="D169" s="210" t="s">
        <x:v>557</x:v>
      </x:c>
      <x:c r="F169" s="194" t="n">
        <x:v>0</x:v>
      </x:c>
      <x:c r="G169" s="194" t="s"/>
      <x:c r="H169" s="194" t="n">
        <x:v>0</x:v>
      </x:c>
      <x:c r="I169" s="194" t="s"/>
      <x:c r="J169" s="194" t="n">
        <x:v>0</x:v>
      </x:c>
      <x:c r="K169" s="191" t="s"/>
      <x:c r="L169" s="191" t="s"/>
      <x:c r="BF169" s="208" t="s"/>
      <x:c r="BH169" s="196" t="s"/>
      <x:c r="BI169" s="196" t="s"/>
    </x:row>
    <x:row r="170" spans="1:61" hidden="1">
      <x:c r="B170" s="209" t="n">
        <x:v>8158010007</x:v>
      </x:c>
      <x:c r="D170" s="210" t="s">
        <x:v>558</x:v>
      </x:c>
      <x:c r="F170" s="194" t="n">
        <x:v>0</x:v>
      </x:c>
      <x:c r="G170" s="194" t="s"/>
      <x:c r="H170" s="194" t="n">
        <x:v>0</x:v>
      </x:c>
      <x:c r="I170" s="194" t="s"/>
      <x:c r="J170" s="194" t="n">
        <x:v>0</x:v>
      </x:c>
      <x:c r="K170" s="191" t="s"/>
      <x:c r="L170" s="191" t="s"/>
      <x:c r="BF170" s="208" t="s"/>
      <x:c r="BH170" s="196" t="s"/>
      <x:c r="BI170" s="196" t="s"/>
    </x:row>
    <x:row r="171" spans="1:61" hidden="1">
      <x:c r="B171" s="209" t="n">
        <x:v>8158010032</x:v>
      </x:c>
      <x:c r="D171" s="210" t="s">
        <x:v>559</x:v>
      </x:c>
      <x:c r="F171" s="194" t="n">
        <x:v>0</x:v>
      </x:c>
      <x:c r="G171" s="194" t="s"/>
      <x:c r="H171" s="194" t="n">
        <x:v>0</x:v>
      </x:c>
      <x:c r="I171" s="194" t="s"/>
      <x:c r="J171" s="194" t="n">
        <x:v>0</x:v>
      </x:c>
      <x:c r="K171" s="191" t="s"/>
      <x:c r="L171" s="191" t="s"/>
      <x:c r="M171" s="205" t="s"/>
      <x:c r="BF171" s="208" t="s"/>
      <x:c r="BH171" s="196" t="s"/>
      <x:c r="BI171" s="196" t="s"/>
    </x:row>
    <x:row r="172" spans="1:61" hidden="1">
      <x:c r="B172" s="209" t="n">
        <x:v>8158010109</x:v>
      </x:c>
      <x:c r="D172" s="210" t="s">
        <x:v>560</x:v>
      </x:c>
      <x:c r="F172" s="194" t="n">
        <x:v>0</x:v>
      </x:c>
      <x:c r="G172" s="194" t="s"/>
      <x:c r="H172" s="194" t="n">
        <x:v>0</x:v>
      </x:c>
      <x:c r="I172" s="194" t="s"/>
      <x:c r="J172" s="194" t="n">
        <x:v>0</x:v>
      </x:c>
      <x:c r="K172" s="191" t="s"/>
      <x:c r="L172" s="191" t="s"/>
      <x:c r="BF172" s="208" t="s"/>
      <x:c r="BH172" s="196" t="s"/>
      <x:c r="BI172" s="196" t="s"/>
    </x:row>
    <x:row r="173" spans="1:61" hidden="1">
      <x:c r="B173" s="209" t="n">
        <x:v>7159010101</x:v>
      </x:c>
      <x:c r="D173" s="210" t="s">
        <x:v>561</x:v>
      </x:c>
      <x:c r="F173" s="194" t="n">
        <x:v>0</x:v>
      </x:c>
      <x:c r="G173" s="194" t="s"/>
      <x:c r="H173" s="194" t="n">
        <x:v>0</x:v>
      </x:c>
      <x:c r="I173" s="194" t="s"/>
      <x:c r="J173" s="194" t="n">
        <x:v>0</x:v>
      </x:c>
      <x:c r="K173" s="191" t="s"/>
      <x:c r="L173" s="191" t="s"/>
      <x:c r="BF173" s="208" t="s"/>
      <x:c r="BH173" s="196" t="s"/>
      <x:c r="BI173" s="196" t="s"/>
    </x:row>
    <x:row r="174" spans="1:61">
      <x:c r="B174" s="209" t="n">
        <x:v>8158010008</x:v>
      </x:c>
      <x:c r="D174" s="210" t="s">
        <x:v>562</x:v>
      </x:c>
      <x:c r="F174" s="194" t="n">
        <x:v>-438180.28</x:v>
      </x:c>
      <x:c r="G174" s="194" t="s"/>
      <x:c r="H174" s="194" t="n">
        <x:v>-37006.6899999999</x:v>
      </x:c>
      <x:c r="I174" s="194" t="s"/>
      <x:c r="J174" s="194" t="n">
        <x:v>-475186.97</x:v>
      </x:c>
      <x:c r="K174" s="191" t="s"/>
      <x:c r="L174" s="191" t="s"/>
      <x:c r="BF174" s="208" t="s"/>
      <x:c r="BH174" s="196" t="s"/>
      <x:c r="BI174" s="196" t="s"/>
    </x:row>
    <x:row r="175" spans="1:61" hidden="1">
      <x:c r="B175" s="209" t="n">
        <x:v>8158010038</x:v>
      </x:c>
      <x:c r="D175" s="210" t="s">
        <x:v>549</x:v>
      </x:c>
      <x:c r="F175" s="194" t="n">
        <x:v>0</x:v>
      </x:c>
      <x:c r="G175" s="194" t="s"/>
      <x:c r="H175" s="194" t="n">
        <x:v>0</x:v>
      </x:c>
      <x:c r="I175" s="194" t="s"/>
      <x:c r="J175" s="194" t="n">
        <x:v>0</x:v>
      </x:c>
      <x:c r="K175" s="191" t="s"/>
      <x:c r="L175" s="191" t="s"/>
      <x:c r="BF175" s="208" t="s"/>
      <x:c r="BH175" s="196" t="s"/>
      <x:c r="BI175" s="196" t="s"/>
    </x:row>
    <x:row r="176" spans="1:61">
      <x:c r="B176" s="209" t="n">
        <x:v>8158010030</x:v>
      </x:c>
      <x:c r="D176" s="210" t="s">
        <x:v>563</x:v>
      </x:c>
      <x:c r="F176" s="194" t="n">
        <x:v>-6944491.13</x:v>
      </x:c>
      <x:c r="G176" s="194" t="s"/>
      <x:c r="H176" s="194" t="n">
        <x:v>1268396.58</x:v>
      </x:c>
      <x:c r="I176" s="194" t="s"/>
      <x:c r="J176" s="194" t="n">
        <x:v>-5676094.55</x:v>
      </x:c>
      <x:c r="K176" s="191" t="s"/>
      <x:c r="L176" s="191" t="s"/>
      <x:c r="BF176" s="208" t="s"/>
      <x:c r="BH176" s="196" t="s"/>
      <x:c r="BI176" s="196" t="s"/>
    </x:row>
    <x:row r="177" spans="1:61">
      <x:c r="B177" s="209" t="n">
        <x:v>8158010031</x:v>
      </x:c>
      <x:c r="D177" s="210" t="s">
        <x:v>564</x:v>
      </x:c>
      <x:c r="F177" s="194" t="n">
        <x:v>-5333.34</x:v>
      </x:c>
      <x:c r="G177" s="194" t="s"/>
      <x:c r="H177" s="194" t="n">
        <x:v>0</x:v>
      </x:c>
      <x:c r="I177" s="194" t="s"/>
      <x:c r="J177" s="194" t="n">
        <x:v>-5333.34</x:v>
      </x:c>
      <x:c r="K177" s="191" t="s"/>
      <x:c r="L177" s="191" t="s"/>
      <x:c r="BF177" s="208" t="s"/>
      <x:c r="BH177" s="196" t="s"/>
      <x:c r="BI177" s="196" t="s"/>
    </x:row>
    <x:row r="178" spans="1:61" hidden="1">
      <x:c r="B178" s="209" t="n">
        <x:v>8158010100</x:v>
      </x:c>
      <x:c r="D178" s="210" t="s">
        <x:v>565</x:v>
      </x:c>
      <x:c r="F178" s="194" t="n">
        <x:v>0</x:v>
      </x:c>
      <x:c r="G178" s="194" t="s"/>
      <x:c r="H178" s="194" t="n">
        <x:v>0</x:v>
      </x:c>
      <x:c r="I178" s="194" t="s"/>
      <x:c r="J178" s="194" t="n">
        <x:v>0</x:v>
      </x:c>
      <x:c r="K178" s="191" t="s"/>
      <x:c r="L178" s="191" t="s"/>
      <x:c r="BF178" s="208" t="s"/>
      <x:c r="BH178" s="196" t="s"/>
      <x:c r="BI178" s="196" t="s"/>
    </x:row>
    <x:row r="179" spans="1:61" hidden="1">
      <x:c r="B179" s="209" t="n">
        <x:v>8158010101</x:v>
      </x:c>
      <x:c r="D179" s="210" t="s">
        <x:v>561</x:v>
      </x:c>
      <x:c r="F179" s="194" t="n">
        <x:v>0</x:v>
      </x:c>
      <x:c r="G179" s="194" t="s"/>
      <x:c r="H179" s="194" t="n">
        <x:v>0</x:v>
      </x:c>
      <x:c r="I179" s="194" t="s"/>
      <x:c r="J179" s="194" t="n">
        <x:v>0</x:v>
      </x:c>
      <x:c r="K179" s="191" t="s"/>
      <x:c r="L179" s="191" t="s"/>
      <x:c r="BF179" s="208" t="s"/>
      <x:c r="BH179" s="196" t="s"/>
      <x:c r="BI179" s="196" t="s"/>
    </x:row>
    <x:row r="180" spans="1:61" hidden="1">
      <x:c r="B180" s="209" t="n">
        <x:v>7154035001</x:v>
      </x:c>
      <x:c r="C180" s="193" t="s"/>
      <x:c r="D180" s="210" t="s">
        <x:v>566</x:v>
      </x:c>
      <x:c r="F180" s="194" t="n">
        <x:v>0</x:v>
      </x:c>
      <x:c r="G180" s="194" t="s"/>
      <x:c r="H180" s="194" t="n">
        <x:v>0</x:v>
      </x:c>
      <x:c r="I180" s="194" t="s"/>
      <x:c r="J180" s="194" t="n">
        <x:v>0</x:v>
      </x:c>
      <x:c r="L180" s="194" t="s"/>
      <x:c r="M180" s="195" t="s"/>
      <x:c r="BD180" s="196" t="s"/>
      <x:c r="BF180" s="208" t="s"/>
      <x:c r="BH180" s="196" t="s"/>
      <x:c r="BI180" s="196" t="s"/>
    </x:row>
    <x:row r="181" spans="1:61" hidden="1">
      <x:c r="B181" s="209" t="n">
        <x:v>8154035001</x:v>
      </x:c>
      <x:c r="C181" s="193" t="s"/>
      <x:c r="D181" s="210" t="s">
        <x:v>566</x:v>
      </x:c>
      <x:c r="F181" s="194" t="n">
        <x:v>0</x:v>
      </x:c>
      <x:c r="G181" s="194" t="s"/>
      <x:c r="H181" s="194" t="n">
        <x:v>0</x:v>
      </x:c>
      <x:c r="I181" s="194" t="s"/>
      <x:c r="J181" s="194" t="n">
        <x:v>0</x:v>
      </x:c>
      <x:c r="L181" s="194" t="s"/>
      <x:c r="M181" s="195" t="s"/>
      <x:c r="BD181" s="196" t="s"/>
      <x:c r="BF181" s="208" t="s"/>
      <x:c r="BH181" s="196" t="s"/>
      <x:c r="BI181" s="196" t="s"/>
    </x:row>
    <x:row r="182" spans="1:61" hidden="1">
      <x:c r="B182" s="209" t="n">
        <x:v>8123000001</x:v>
      </x:c>
      <x:c r="D182" s="210" t="s">
        <x:v>567</x:v>
      </x:c>
      <x:c r="F182" s="194" t="n">
        <x:v>0</x:v>
      </x:c>
      <x:c r="G182" s="194" t="s"/>
      <x:c r="H182" s="194" t="n">
        <x:v>0</x:v>
      </x:c>
      <x:c r="I182" s="194" t="s"/>
      <x:c r="J182" s="194" t="n">
        <x:v>0</x:v>
      </x:c>
      <x:c r="K182" s="191" t="s"/>
      <x:c r="L182" s="191" t="s"/>
      <x:c r="BF182" s="208" t="s"/>
      <x:c r="BH182" s="196" t="s"/>
      <x:c r="BI182" s="196" t="s"/>
    </x:row>
    <x:row r="183" spans="1:61">
      <x:c r="A183" s="191" t="s">
        <x:v>512</x:v>
      </x:c>
      <x:c r="B183" s="214" t="n">
        <x:v>1</x:v>
      </x:c>
      <x:c r="C183" s="193" t="s">
        <x:v>211</x:v>
      </x:c>
      <x:c r="D183" s="210" t="s"/>
      <x:c r="F183" s="211">
        <x:f>SUM(F160:F182)</x:f>
      </x:c>
      <x:c r="H183" s="211">
        <x:f>J183-F183</x:f>
      </x:c>
      <x:c r="J183" s="211">
        <x:f>SUM(J160:J182)</x:f>
      </x:c>
      <x:c r="K183" s="191" t="s"/>
      <x:c r="L183" s="191" t="s"/>
      <x:c r="BF183" s="208" t="s"/>
      <x:c r="BH183" s="196" t="s"/>
      <x:c r="BI183" s="196" t="s"/>
    </x:row>
    <x:row r="184" spans="1:61">
      <x:c r="B184" s="209" t="s"/>
      <x:c r="D184" s="210" t="s"/>
      <x:c r="F184" s="194" t="s"/>
      <x:c r="G184" s="194" t="s"/>
      <x:c r="H184" s="194" t="s"/>
      <x:c r="I184" s="194" t="s"/>
      <x:c r="J184" s="194" t="s"/>
      <x:c r="K184" s="191" t="s"/>
      <x:c r="L184" s="191" t="s"/>
      <x:c r="BF184" s="208" t="s"/>
      <x:c r="BH184" s="196" t="s"/>
      <x:c r="BI184" s="196" t="s"/>
    </x:row>
    <x:row r="185" spans="1:61">
      <x:c r="A185" s="195" t="s">
        <x:v>512</x:v>
      </x:c>
      <x:c r="B185" s="192" t="n">
        <x:v>1</x:v>
      </x:c>
      <x:c r="C185" s="193" t="s">
        <x:v>211</x:v>
      </x:c>
      <x:c r="D185" s="196" t="s">
        <x:v>568</x:v>
      </x:c>
      <x:c r="F185" s="213">
        <x:f>F158+F183</x:f>
      </x:c>
      <x:c r="H185" s="213">
        <x:f>J185-F185</x:f>
      </x:c>
      <x:c r="J185" s="213">
        <x:f>J158+J183</x:f>
      </x:c>
      <x:c r="BF185" s="208" t="s"/>
      <x:c r="BH185" s="196" t="s"/>
      <x:c r="BI185" s="196" t="s"/>
    </x:row>
    <x:row r="186" spans="1:61">
      <x:c r="F186" s="194" t="s"/>
      <x:c r="G186" s="194" t="s"/>
      <x:c r="H186" s="194" t="s"/>
      <x:c r="I186" s="194" t="s"/>
      <x:c r="J186" s="194" t="s"/>
      <x:c r="K186" s="191" t="s"/>
      <x:c r="L186" s="191" t="s"/>
      <x:c r="M186" s="205" t="s"/>
      <x:c r="BF186" s="208" t="s"/>
      <x:c r="BH186" s="196" t="s"/>
      <x:c r="BI186" s="196" t="s"/>
    </x:row>
    <x:row r="187" spans="1:61">
      <x:c r="A187" s="191" t="s">
        <x:v>409</x:v>
      </x:c>
      <x:c r="B187" s="192" t="n">
        <x:v>1</x:v>
      </x:c>
      <x:c r="C187" s="193" t="s">
        <x:v>211</x:v>
      </x:c>
      <x:c r="D187" s="198" t="s">
        <x:v>569</x:v>
      </x:c>
      <x:c r="F187" s="194" t="s"/>
      <x:c r="G187" s="194" t="s"/>
      <x:c r="H187" s="194" t="s"/>
      <x:c r="I187" s="194" t="s"/>
      <x:c r="J187" s="194" t="s"/>
      <x:c r="BF187" s="208" t="s"/>
      <x:c r="BH187" s="196" t="s"/>
      <x:c r="BI187" s="196" t="s"/>
    </x:row>
    <x:row r="188" spans="1:61" hidden="1">
      <x:c r="B188" s="209" t="n">
        <x:v>7154010001</x:v>
      </x:c>
      <x:c r="D188" s="210" t="s">
        <x:v>570</x:v>
      </x:c>
      <x:c r="F188" s="194" t="n">
        <x:v>0</x:v>
      </x:c>
      <x:c r="G188" s="194" t="s"/>
      <x:c r="H188" s="194" t="n">
        <x:v>0</x:v>
      </x:c>
      <x:c r="I188" s="194" t="s"/>
      <x:c r="J188" s="194" t="n">
        <x:v>0</x:v>
      </x:c>
      <x:c r="BF188" s="208" t="s"/>
      <x:c r="BH188" s="196" t="s"/>
      <x:c r="BI188" s="196" t="s"/>
    </x:row>
    <x:row r="189" spans="1:61">
      <x:c r="B189" s="209" t="n">
        <x:v>7154015001</x:v>
      </x:c>
      <x:c r="D189" s="210" t="s">
        <x:v>571</x:v>
      </x:c>
      <x:c r="F189" s="194" t="n">
        <x:v>9225236.18</x:v>
      </x:c>
      <x:c r="G189" s="194" t="s"/>
      <x:c r="H189" s="194" t="n">
        <x:v>2133536.85</x:v>
      </x:c>
      <x:c r="I189" s="194" t="s"/>
      <x:c r="J189" s="194" t="n">
        <x:v>11358773.03</x:v>
      </x:c>
      <x:c r="BF189" s="208" t="s"/>
      <x:c r="BH189" s="196" t="s"/>
      <x:c r="BI189" s="196" t="s"/>
    </x:row>
    <x:row r="190" spans="1:61" hidden="1">
      <x:c r="B190" s="209" t="s">
        <x:v>572</x:v>
      </x:c>
      <x:c r="D190" s="210" t="s">
        <x:v>573</x:v>
      </x:c>
      <x:c r="F190" s="194" t="n">
        <x:v>0</x:v>
      </x:c>
      <x:c r="G190" s="194" t="s"/>
      <x:c r="H190" s="194" t="n">
        <x:v>0</x:v>
      </x:c>
      <x:c r="I190" s="194" t="s"/>
      <x:c r="J190" s="194" t="n">
        <x:v>0</x:v>
      </x:c>
      <x:c r="BF190" s="208" t="s"/>
      <x:c r="BH190" s="196" t="s"/>
      <x:c r="BI190" s="196" t="s"/>
    </x:row>
    <x:row r="191" spans="1:61" hidden="1">
      <x:c r="B191" s="209" t="s">
        <x:v>574</x:v>
      </x:c>
      <x:c r="D191" s="210" t="s">
        <x:v>575</x:v>
      </x:c>
      <x:c r="F191" s="194" t="n">
        <x:v>0</x:v>
      </x:c>
      <x:c r="G191" s="194" t="s"/>
      <x:c r="H191" s="194" t="n">
        <x:v>0</x:v>
      </x:c>
      <x:c r="I191" s="194" t="s"/>
      <x:c r="J191" s="194" t="n">
        <x:v>0</x:v>
      </x:c>
      <x:c r="BF191" s="208" t="s"/>
      <x:c r="BH191" s="196" t="s"/>
      <x:c r="BI191" s="196" t="s"/>
    </x:row>
    <x:row r="192" spans="1:61" hidden="1">
      <x:c r="B192" s="209" t="n">
        <x:v>8154040001</x:v>
      </x:c>
      <x:c r="D192" s="210" t="s">
        <x:v>576</x:v>
      </x:c>
      <x:c r="F192" s="194" t="n">
        <x:v>0</x:v>
      </x:c>
      <x:c r="G192" s="194" t="s"/>
      <x:c r="H192" s="194" t="n">
        <x:v>0</x:v>
      </x:c>
      <x:c r="I192" s="194" t="s"/>
      <x:c r="J192" s="194" t="n">
        <x:v>0</x:v>
      </x:c>
      <x:c r="BF192" s="208" t="s"/>
      <x:c r="BH192" s="196" t="s"/>
      <x:c r="BI192" s="196" t="s"/>
    </x:row>
    <x:row r="193" spans="1:61" hidden="1">
      <x:c r="B193" s="209" t="n">
        <x:v>7154001001</x:v>
      </x:c>
      <x:c r="D193" s="210" t="s">
        <x:v>577</x:v>
      </x:c>
      <x:c r="F193" s="194" t="n">
        <x:v>0</x:v>
      </x:c>
      <x:c r="G193" s="194" t="s"/>
      <x:c r="H193" s="194" t="n">
        <x:v>0</x:v>
      </x:c>
      <x:c r="I193" s="194" t="s"/>
      <x:c r="J193" s="194" t="n">
        <x:v>0</x:v>
      </x:c>
      <x:c r="BF193" s="208" t="s"/>
      <x:c r="BH193" s="196" t="s"/>
      <x:c r="BI193" s="196" t="s"/>
    </x:row>
    <x:row r="194" spans="1:61" hidden="1">
      <x:c r="B194" s="209" t="n">
        <x:v>7141010002</x:v>
      </x:c>
      <x:c r="D194" s="210" t="s">
        <x:v>577</x:v>
      </x:c>
      <x:c r="F194" s="194" t="n">
        <x:v>0</x:v>
      </x:c>
      <x:c r="G194" s="194" t="s"/>
      <x:c r="H194" s="194" t="n">
        <x:v>0</x:v>
      </x:c>
      <x:c r="I194" s="194" t="s"/>
      <x:c r="J194" s="194" t="n">
        <x:v>0</x:v>
      </x:c>
      <x:c r="BF194" s="208" t="s"/>
      <x:c r="BH194" s="196" t="s"/>
      <x:c r="BI194" s="196" t="s"/>
    </x:row>
    <x:row r="195" spans="1:61" hidden="1">
      <x:c r="B195" s="209" t="s">
        <x:v>578</x:v>
      </x:c>
      <x:c r="D195" s="210" t="s">
        <x:v>579</x:v>
      </x:c>
      <x:c r="F195" s="194" t="n">
        <x:v>0</x:v>
      </x:c>
      <x:c r="G195" s="194" t="s"/>
      <x:c r="H195" s="194" t="n">
        <x:v>0</x:v>
      </x:c>
      <x:c r="I195" s="194" t="s"/>
      <x:c r="J195" s="194" t="n">
        <x:v>0</x:v>
      </x:c>
      <x:c r="BF195" s="208" t="s"/>
      <x:c r="BH195" s="196" t="s"/>
      <x:c r="BI195" s="196" t="s"/>
    </x:row>
    <x:row r="196" spans="1:61" hidden="1">
      <x:c r="B196" s="209" t="s">
        <x:v>580</x:v>
      </x:c>
      <x:c r="D196" s="210" t="s">
        <x:v>581</x:v>
      </x:c>
      <x:c r="F196" s="194" t="n">
        <x:v>0</x:v>
      </x:c>
      <x:c r="G196" s="194" t="s"/>
      <x:c r="H196" s="194" t="n">
        <x:v>0</x:v>
      </x:c>
      <x:c r="I196" s="194" t="s"/>
      <x:c r="J196" s="194" t="n">
        <x:v>0</x:v>
      </x:c>
      <x:c r="BF196" s="208" t="s"/>
      <x:c r="BH196" s="196" t="s"/>
      <x:c r="BI196" s="196" t="s"/>
    </x:row>
    <x:row r="197" spans="1:61">
      <x:c r="B197" s="209" t="n">
        <x:v>8176900003</x:v>
      </x:c>
      <x:c r="D197" s="210" t="s">
        <x:v>582</x:v>
      </x:c>
      <x:c r="F197" s="194" t="n">
        <x:v>-1142374.07</x:v>
      </x:c>
      <x:c r="G197" s="194" t="s"/>
      <x:c r="H197" s="194" t="n">
        <x:v>-92164.4399999999</x:v>
      </x:c>
      <x:c r="I197" s="194" t="s"/>
      <x:c r="J197" s="194" t="n">
        <x:v>-1234538.51</x:v>
      </x:c>
      <x:c r="K197" s="191" t="s"/>
      <x:c r="L197" s="191" t="s"/>
      <x:c r="BF197" s="208" t="s"/>
      <x:c r="BH197" s="196" t="s"/>
      <x:c r="BI197" s="196" t="s"/>
    </x:row>
    <x:row r="198" spans="1:61" hidden="1">
      <x:c r="B198" s="209" t="n">
        <x:v>8183099005</x:v>
      </x:c>
      <x:c r="D198" s="210" t="s">
        <x:v>583</x:v>
      </x:c>
      <x:c r="F198" s="194" t="n">
        <x:v>0</x:v>
      </x:c>
      <x:c r="G198" s="194" t="s"/>
      <x:c r="H198" s="194" t="n">
        <x:v>0</x:v>
      </x:c>
      <x:c r="I198" s="194" t="s"/>
      <x:c r="J198" s="194" t="n">
        <x:v>0</x:v>
      </x:c>
      <x:c r="K198" s="191" t="s"/>
      <x:c r="L198" s="191" t="s"/>
      <x:c r="BF198" s="208" t="s"/>
      <x:c r="BH198" s="196" t="s"/>
      <x:c r="BI198" s="196" t="s"/>
    </x:row>
    <x:row r="199" spans="1:61" hidden="1">
      <x:c r="B199" s="209" t="n">
        <x:v>8155021005</x:v>
      </x:c>
      <x:c r="D199" s="210" t="s">
        <x:v>584</x:v>
      </x:c>
      <x:c r="F199" s="194" t="n">
        <x:v>0</x:v>
      </x:c>
      <x:c r="G199" s="194" t="s"/>
      <x:c r="H199" s="194" t="n">
        <x:v>0</x:v>
      </x:c>
      <x:c r="I199" s="194" t="s"/>
      <x:c r="J199" s="194" t="n">
        <x:v>0</x:v>
      </x:c>
      <x:c r="K199" s="191" t="s"/>
      <x:c r="L199" s="191" t="s"/>
      <x:c r="BF199" s="208" t="s"/>
      <x:c r="BH199" s="196" t="s"/>
      <x:c r="BI199" s="196" t="s"/>
    </x:row>
    <x:row r="200" spans="1:61" hidden="1">
      <x:c r="B200" s="209" t="n">
        <x:v>7151000007</x:v>
      </x:c>
      <x:c r="D200" s="210" t="s">
        <x:v>585</x:v>
      </x:c>
      <x:c r="F200" s="194" t="n">
        <x:v>0</x:v>
      </x:c>
      <x:c r="G200" s="194" t="s"/>
      <x:c r="H200" s="194" t="n">
        <x:v>0</x:v>
      </x:c>
      <x:c r="I200" s="194" t="s"/>
      <x:c r="J200" s="194" t="n">
        <x:v>0</x:v>
      </x:c>
      <x:c r="BF200" s="208" t="s"/>
      <x:c r="BH200" s="196" t="s"/>
      <x:c r="BI200" s="196" t="s"/>
    </x:row>
    <x:row r="201" spans="1:61" hidden="1">
      <x:c r="B201" s="209" t="n">
        <x:v>7151000031</x:v>
      </x:c>
      <x:c r="D201" s="210" t="s">
        <x:v>586</x:v>
      </x:c>
      <x:c r="F201" s="194" t="n">
        <x:v>0</x:v>
      </x:c>
      <x:c r="G201" s="194" t="s"/>
      <x:c r="H201" s="194" t="n">
        <x:v>0</x:v>
      </x:c>
      <x:c r="I201" s="194" t="s"/>
      <x:c r="J201" s="194" t="n">
        <x:v>0</x:v>
      </x:c>
      <x:c r="BF201" s="208" t="s"/>
      <x:c r="BH201" s="196" t="s"/>
      <x:c r="BI201" s="196" t="s"/>
    </x:row>
    <x:row r="202" spans="1:61" hidden="1">
      <x:c r="B202" s="209" t="n">
        <x:v>7151000033</x:v>
      </x:c>
      <x:c r="D202" s="210" t="s">
        <x:v>587</x:v>
      </x:c>
      <x:c r="F202" s="194" t="n">
        <x:v>0</x:v>
      </x:c>
      <x:c r="G202" s="194" t="s"/>
      <x:c r="H202" s="194" t="n">
        <x:v>0</x:v>
      </x:c>
      <x:c r="I202" s="194" t="s"/>
      <x:c r="J202" s="194" t="n">
        <x:v>0</x:v>
      </x:c>
      <x:c r="BF202" s="208" t="s"/>
      <x:c r="BH202" s="196" t="s"/>
      <x:c r="BI202" s="196" t="s"/>
    </x:row>
    <x:row r="203" spans="1:61" hidden="1">
      <x:c r="B203" s="209" t="n">
        <x:v>7151000002</x:v>
      </x:c>
      <x:c r="D203" s="210" t="s">
        <x:v>588</x:v>
      </x:c>
      <x:c r="F203" s="194" t="n">
        <x:v>0</x:v>
      </x:c>
      <x:c r="G203" s="194" t="s"/>
      <x:c r="H203" s="194" t="n">
        <x:v>0</x:v>
      </x:c>
      <x:c r="I203" s="194" t="s"/>
      <x:c r="J203" s="194" t="n">
        <x:v>0</x:v>
      </x:c>
      <x:c r="K203" s="191" t="s"/>
      <x:c r="L203" s="191" t="s"/>
      <x:c r="M203" s="205" t="s"/>
      <x:c r="BF203" s="208" t="s"/>
      <x:c r="BH203" s="196" t="s"/>
      <x:c r="BI203" s="196" t="s"/>
    </x:row>
    <x:row r="204" spans="1:61" hidden="1">
      <x:c r="B204" s="209" t="n">
        <x:v>7159010002</x:v>
      </x:c>
      <x:c r="D204" s="210" t="s">
        <x:v>589</x:v>
      </x:c>
      <x:c r="F204" s="194" t="n">
        <x:v>0</x:v>
      </x:c>
      <x:c r="G204" s="194" t="s"/>
      <x:c r="H204" s="194" t="n">
        <x:v>0</x:v>
      </x:c>
      <x:c r="I204" s="194" t="s"/>
      <x:c r="J204" s="194" t="n">
        <x:v>0</x:v>
      </x:c>
      <x:c r="K204" s="191" t="s"/>
      <x:c r="L204" s="191" t="s"/>
      <x:c r="M204" s="205" t="s"/>
      <x:c r="BF204" s="208" t="s"/>
      <x:c r="BH204" s="196" t="s"/>
      <x:c r="BI204" s="196" t="s"/>
    </x:row>
    <x:row r="205" spans="1:61" hidden="1">
      <x:c r="B205" s="209" t="n">
        <x:v>7159010009</x:v>
      </x:c>
      <x:c r="D205" s="210" t="s">
        <x:v>590</x:v>
      </x:c>
      <x:c r="F205" s="194" t="n">
        <x:v>0</x:v>
      </x:c>
      <x:c r="G205" s="194" t="s"/>
      <x:c r="H205" s="194" t="n">
        <x:v>0</x:v>
      </x:c>
      <x:c r="I205" s="194" t="s"/>
      <x:c r="J205" s="194" t="n">
        <x:v>0</x:v>
      </x:c>
      <x:c r="K205" s="191" t="s"/>
      <x:c r="L205" s="191" t="s"/>
      <x:c r="M205" s="205" t="s"/>
      <x:c r="BF205" s="208" t="s"/>
      <x:c r="BH205" s="196" t="s"/>
      <x:c r="BI205" s="196" t="s"/>
    </x:row>
    <x:row r="206" spans="1:61" hidden="1">
      <x:c r="B206" s="209" t="n">
        <x:v>7151000003</x:v>
      </x:c>
      <x:c r="D206" s="210" t="s">
        <x:v>591</x:v>
      </x:c>
      <x:c r="F206" s="194" t="n">
        <x:v>0</x:v>
      </x:c>
      <x:c r="G206" s="194" t="s"/>
      <x:c r="H206" s="194" t="n">
        <x:v>0</x:v>
      </x:c>
      <x:c r="I206" s="194" t="s"/>
      <x:c r="J206" s="194" t="n">
        <x:v>0</x:v>
      </x:c>
      <x:c r="K206" s="191" t="s"/>
      <x:c r="L206" s="191" t="s"/>
      <x:c r="M206" s="205" t="s"/>
      <x:c r="BF206" s="208" t="s"/>
      <x:c r="BH206" s="196" t="s"/>
      <x:c r="BI206" s="196" t="s"/>
    </x:row>
    <x:row r="207" spans="1:61" hidden="1">
      <x:c r="B207" s="209" t="n">
        <x:v>7151000004</x:v>
      </x:c>
      <x:c r="D207" s="210" t="s">
        <x:v>592</x:v>
      </x:c>
      <x:c r="F207" s="194" t="n">
        <x:v>0</x:v>
      </x:c>
      <x:c r="G207" s="194" t="s"/>
      <x:c r="H207" s="194" t="n">
        <x:v>0</x:v>
      </x:c>
      <x:c r="I207" s="194" t="s"/>
      <x:c r="J207" s="194" t="n">
        <x:v>0</x:v>
      </x:c>
      <x:c r="K207" s="191" t="s"/>
      <x:c r="L207" s="191" t="s"/>
      <x:c r="M207" s="205" t="s"/>
      <x:c r="BF207" s="208" t="s"/>
      <x:c r="BH207" s="196" t="s"/>
      <x:c r="BI207" s="196" t="s"/>
    </x:row>
    <x:row r="208" spans="1:61" hidden="1">
      <x:c r="B208" s="209" t="n">
        <x:v>7151000021</x:v>
      </x:c>
      <x:c r="D208" s="210" t="s">
        <x:v>593</x:v>
      </x:c>
      <x:c r="F208" s="194" t="n">
        <x:v>0</x:v>
      </x:c>
      <x:c r="G208" s="194" t="s"/>
      <x:c r="H208" s="194" t="n">
        <x:v>0</x:v>
      </x:c>
      <x:c r="I208" s="194" t="s"/>
      <x:c r="J208" s="194" t="n">
        <x:v>0</x:v>
      </x:c>
      <x:c r="K208" s="191" t="s"/>
      <x:c r="L208" s="191" t="s"/>
      <x:c r="M208" s="205" t="s"/>
      <x:c r="BF208" s="208" t="s"/>
      <x:c r="BH208" s="196" t="s"/>
      <x:c r="BI208" s="196" t="s"/>
    </x:row>
    <x:row r="209" spans="1:61" hidden="1">
      <x:c r="B209" s="209" t="n">
        <x:v>7151000040</x:v>
      </x:c>
      <x:c r="D209" s="210" t="s">
        <x:v>594</x:v>
      </x:c>
      <x:c r="F209" s="194" t="n">
        <x:v>0</x:v>
      </x:c>
      <x:c r="G209" s="194" t="s"/>
      <x:c r="H209" s="194" t="n">
        <x:v>0</x:v>
      </x:c>
      <x:c r="I209" s="194" t="s"/>
      <x:c r="J209" s="194" t="n">
        <x:v>0</x:v>
      </x:c>
      <x:c r="K209" s="191" t="s"/>
      <x:c r="L209" s="191" t="s"/>
      <x:c r="M209" s="205" t="s"/>
      <x:c r="BF209" s="208" t="s"/>
      <x:c r="BH209" s="196" t="s"/>
      <x:c r="BI209" s="196" t="s"/>
    </x:row>
    <x:row r="210" spans="1:61" hidden="1">
      <x:c r="B210" s="209" t="n">
        <x:v>7157500002</x:v>
      </x:c>
      <x:c r="D210" s="210" t="s">
        <x:v>595</x:v>
      </x:c>
      <x:c r="F210" s="194" t="n">
        <x:v>0</x:v>
      </x:c>
      <x:c r="G210" s="194" t="s"/>
      <x:c r="H210" s="194" t="n">
        <x:v>0</x:v>
      </x:c>
      <x:c r="I210" s="194" t="s"/>
      <x:c r="J210" s="194" t="n">
        <x:v>0</x:v>
      </x:c>
      <x:c r="K210" s="191" t="s"/>
      <x:c r="L210" s="191" t="s"/>
      <x:c r="M210" s="205" t="s"/>
      <x:c r="BF210" s="208" t="s"/>
      <x:c r="BH210" s="196" t="s"/>
      <x:c r="BI210" s="196" t="s"/>
    </x:row>
    <x:row r="211" spans="1:61" hidden="1">
      <x:c r="B211" s="209" t="n">
        <x:v>7157500003</x:v>
      </x:c>
      <x:c r="D211" s="210" t="s">
        <x:v>596</x:v>
      </x:c>
      <x:c r="F211" s="194" t="n">
        <x:v>0</x:v>
      </x:c>
      <x:c r="G211" s="194" t="s"/>
      <x:c r="H211" s="194" t="n">
        <x:v>0</x:v>
      </x:c>
      <x:c r="I211" s="194" t="s"/>
      <x:c r="J211" s="194" t="n">
        <x:v>0</x:v>
      </x:c>
      <x:c r="K211" s="191" t="s"/>
      <x:c r="L211" s="191" t="s"/>
      <x:c r="M211" s="205" t="s"/>
      <x:c r="BF211" s="208" t="s"/>
      <x:c r="BH211" s="196" t="s"/>
      <x:c r="BI211" s="196" t="s"/>
    </x:row>
    <x:row r="212" spans="1:61" hidden="1">
      <x:c r="B212" s="209" t="n">
        <x:v>7157500007</x:v>
      </x:c>
      <x:c r="D212" s="210" t="s">
        <x:v>597</x:v>
      </x:c>
      <x:c r="F212" s="194" t="n">
        <x:v>0</x:v>
      </x:c>
      <x:c r="G212" s="194" t="s"/>
      <x:c r="H212" s="194" t="n">
        <x:v>0</x:v>
      </x:c>
      <x:c r="I212" s="194" t="s"/>
      <x:c r="J212" s="194" t="n">
        <x:v>0</x:v>
      </x:c>
      <x:c r="K212" s="191" t="s"/>
      <x:c r="L212" s="191" t="s"/>
      <x:c r="M212" s="205" t="s"/>
      <x:c r="BF212" s="208" t="s"/>
      <x:c r="BH212" s="196" t="s"/>
      <x:c r="BI212" s="196" t="s"/>
    </x:row>
    <x:row r="213" spans="1:61" hidden="1">
      <x:c r="B213" s="209" t="n">
        <x:v>8150500002</x:v>
      </x:c>
      <x:c r="D213" s="210" t="s">
        <x:v>598</x:v>
      </x:c>
      <x:c r="F213" s="194" t="n">
        <x:v>0</x:v>
      </x:c>
      <x:c r="G213" s="194" t="s"/>
      <x:c r="H213" s="194" t="n">
        <x:v>0</x:v>
      </x:c>
      <x:c r="I213" s="194" t="s"/>
      <x:c r="J213" s="194" t="n">
        <x:v>0</x:v>
      </x:c>
      <x:c r="K213" s="191" t="s"/>
      <x:c r="L213" s="191" t="s"/>
      <x:c r="BF213" s="208" t="s"/>
      <x:c r="BH213" s="196" t="s"/>
      <x:c r="BI213" s="196" t="s"/>
    </x:row>
    <x:row r="214" spans="1:61" hidden="1">
      <x:c r="B214" s="209" t="n">
        <x:v>8150500003</x:v>
      </x:c>
      <x:c r="D214" s="210" t="s">
        <x:v>599</x:v>
      </x:c>
      <x:c r="F214" s="194" t="n">
        <x:v>0</x:v>
      </x:c>
      <x:c r="G214" s="194" t="s"/>
      <x:c r="H214" s="194" t="n">
        <x:v>0</x:v>
      </x:c>
      <x:c r="I214" s="194" t="s"/>
      <x:c r="J214" s="194" t="n">
        <x:v>0</x:v>
      </x:c>
      <x:c r="K214" s="191" t="s"/>
      <x:c r="L214" s="191" t="s"/>
      <x:c r="BF214" s="208" t="s"/>
      <x:c r="BH214" s="196" t="s"/>
      <x:c r="BI214" s="196" t="s"/>
    </x:row>
    <x:row r="215" spans="1:61" hidden="1">
      <x:c r="B215" s="209" t="n">
        <x:v>8150500007</x:v>
      </x:c>
      <x:c r="D215" s="210" t="s">
        <x:v>600</x:v>
      </x:c>
      <x:c r="F215" s="194" t="n">
        <x:v>0</x:v>
      </x:c>
      <x:c r="G215" s="194" t="s"/>
      <x:c r="H215" s="194" t="n">
        <x:v>0</x:v>
      </x:c>
      <x:c r="I215" s="194" t="s"/>
      <x:c r="J215" s="194" t="n">
        <x:v>0</x:v>
      </x:c>
      <x:c r="K215" s="191" t="s"/>
      <x:c r="L215" s="191" t="s"/>
      <x:c r="BF215" s="208" t="s"/>
      <x:c r="BH215" s="196" t="s"/>
      <x:c r="BI215" s="196" t="s"/>
    </x:row>
    <x:row r="216" spans="1:61" hidden="1">
      <x:c r="B216" s="209" t="n">
        <x:v>8152000002</x:v>
      </x:c>
      <x:c r="D216" s="210" t="s">
        <x:v>601</x:v>
      </x:c>
      <x:c r="F216" s="194" t="n">
        <x:v>0</x:v>
      </x:c>
      <x:c r="G216" s="194" t="s"/>
      <x:c r="H216" s="194" t="n">
        <x:v>0</x:v>
      </x:c>
      <x:c r="I216" s="194" t="s"/>
      <x:c r="J216" s="194" t="n">
        <x:v>0</x:v>
      </x:c>
      <x:c r="BF216" s="208" t="s"/>
      <x:c r="BH216" s="196" t="s"/>
      <x:c r="BI216" s="196" t="s"/>
    </x:row>
    <x:row r="217" spans="1:61" hidden="1">
      <x:c r="B217" s="209" t="n">
        <x:v>8152000003</x:v>
      </x:c>
      <x:c r="D217" s="210" t="s">
        <x:v>602</x:v>
      </x:c>
      <x:c r="F217" s="194" t="n">
        <x:v>0</x:v>
      </x:c>
      <x:c r="G217" s="194" t="s"/>
      <x:c r="H217" s="194" t="n">
        <x:v>0</x:v>
      </x:c>
      <x:c r="I217" s="194" t="s"/>
      <x:c r="J217" s="194" t="n">
        <x:v>0</x:v>
      </x:c>
      <x:c r="BF217" s="208" t="s"/>
      <x:c r="BH217" s="196" t="s"/>
      <x:c r="BI217" s="196" t="s"/>
    </x:row>
    <x:row r="218" spans="1:61" hidden="1">
      <x:c r="B218" s="209" t="n">
        <x:v>8152000007</x:v>
      </x:c>
      <x:c r="D218" s="210" t="s">
        <x:v>603</x:v>
      </x:c>
      <x:c r="F218" s="194" t="n">
        <x:v>0</x:v>
      </x:c>
      <x:c r="G218" s="194" t="s"/>
      <x:c r="H218" s="194" t="n">
        <x:v>0</x:v>
      </x:c>
      <x:c r="I218" s="194" t="s"/>
      <x:c r="J218" s="194" t="n">
        <x:v>0</x:v>
      </x:c>
      <x:c r="BF218" s="208" t="s"/>
      <x:c r="BH218" s="196" t="s"/>
      <x:c r="BI218" s="196" t="s"/>
    </x:row>
    <x:row r="219" spans="1:61" hidden="1">
      <x:c r="B219" s="76" t="n">
        <x:v>8158010009</x:v>
      </x:c>
      <x:c r="C219" s="77" t="s"/>
      <x:c r="D219" s="70" t="s">
        <x:v>590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8" t="s"/>
      <x:c r="BH219" s="196" t="s"/>
      <x:c r="BI219" s="196" t="s"/>
    </x:row>
    <x:row r="220" spans="1:61" hidden="1">
      <x:c r="B220" s="76" t="n">
        <x:v>7158042002</x:v>
      </x:c>
      <x:c r="C220" s="77" t="s"/>
      <x:c r="D220" s="70" t="s">
        <x:v>604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8" t="s"/>
      <x:c r="BH220" s="196" t="s"/>
      <x:c r="BI220" s="196" t="s"/>
    </x:row>
    <x:row r="221" spans="1:61" hidden="1">
      <x:c r="B221" s="76" t="n">
        <x:v>8155042002</x:v>
      </x:c>
      <x:c r="C221" s="77" t="s"/>
      <x:c r="D221" s="70" t="s">
        <x:v>605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8" t="s"/>
      <x:c r="BH221" s="196" t="s"/>
      <x:c r="BI221" s="196" t="s"/>
    </x:row>
    <x:row r="222" spans="1:61" hidden="1">
      <x:c r="B222" s="76" t="n">
        <x:v>7158031007</x:v>
      </x:c>
      <x:c r="C222" s="77" t="s"/>
      <x:c r="D222" s="70" t="s">
        <x:v>606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1" t="s"/>
      <x:c r="L222" s="191" t="s"/>
      <x:c r="M222" s="205" t="s"/>
      <x:c r="BF222" s="208" t="s"/>
      <x:c r="BH222" s="196" t="s"/>
      <x:c r="BI222" s="196" t="s"/>
    </x:row>
    <x:row r="223" spans="1:61" hidden="1">
      <x:c r="B223" s="76" t="n">
        <x:v>8155031007</x:v>
      </x:c>
      <x:c r="C223" s="77" t="s"/>
      <x:c r="D223" s="70" t="s">
        <x:v>607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1" t="s"/>
      <x:c r="L223" s="191" t="s"/>
      <x:c r="BF223" s="208" t="s"/>
      <x:c r="BH223" s="196" t="s"/>
      <x:c r="BI223" s="196" t="s"/>
    </x:row>
    <x:row r="224" spans="1:61" hidden="1">
      <x:c r="B224" s="209" t="n">
        <x:v>8175400007</x:v>
      </x:c>
      <x:c r="D224" s="210" t="s">
        <x:v>608</x:v>
      </x:c>
      <x:c r="F224" s="194" t="n">
        <x:v>0</x:v>
      </x:c>
      <x:c r="G224" s="194" t="s"/>
      <x:c r="H224" s="194" t="n">
        <x:v>0</x:v>
      </x:c>
      <x:c r="I224" s="194" t="s"/>
      <x:c r="J224" s="194" t="n">
        <x:v>0</x:v>
      </x:c>
      <x:c r="K224" s="191" t="s"/>
      <x:c r="L224" s="191" t="s"/>
      <x:c r="BF224" s="208" t="s"/>
      <x:c r="BH224" s="196" t="s"/>
      <x:c r="BI224" s="196" t="s"/>
    </x:row>
    <x:row r="225" spans="1:61" hidden="1">
      <x:c r="B225" s="209" t="n">
        <x:v>7158031008</x:v>
      </x:c>
      <x:c r="D225" s="210" t="s">
        <x:v>609</x:v>
      </x:c>
      <x:c r="F225" s="194" t="n">
        <x:v>0</x:v>
      </x:c>
      <x:c r="G225" s="194" t="s"/>
      <x:c r="H225" s="194">
        <x:f>J225-F225</x:f>
      </x:c>
      <x:c r="I225" s="194" t="s"/>
      <x:c r="J225" s="194" t="n">
        <x:v>0</x:v>
      </x:c>
      <x:c r="K225" s="191" t="s"/>
      <x:c r="L225" s="191" t="s"/>
      <x:c r="BF225" s="208" t="s"/>
      <x:c r="BH225" s="196" t="s"/>
      <x:c r="BI225" s="196" t="s"/>
    </x:row>
    <x:row r="226" spans="1:61">
      <x:c r="A226" s="215" t="s">
        <x:v>512</x:v>
      </x:c>
      <x:c r="B226" s="192" t="n">
        <x:v>1</x:v>
      </x:c>
      <x:c r="C226" s="193" t="s">
        <x:v>211</x:v>
      </x:c>
      <x:c r="D226" s="205" t="s"/>
      <x:c r="F226" s="211">
        <x:f>SUM(F188:F225)</x:f>
      </x:c>
      <x:c r="H226" s="211">
        <x:f>SUM(H188:H225)</x:f>
      </x:c>
      <x:c r="J226" s="211">
        <x:f>SUM(J188:J225)</x:f>
      </x:c>
      <x:c r="K226" s="191" t="s"/>
      <x:c r="L226" s="191" t="s"/>
      <x:c r="BF226" s="208" t="s"/>
      <x:c r="BH226" s="196" t="s"/>
      <x:c r="BI226" s="196" t="s"/>
    </x:row>
    <x:row r="227" spans="1:61">
      <x:c r="A227" s="215" t="s"/>
      <x:c r="D227" s="205" t="s"/>
      <x:c r="F227" s="194" t="s"/>
      <x:c r="H227" s="194" t="s"/>
      <x:c r="J227" s="194" t="s"/>
      <x:c r="K227" s="191" t="s"/>
      <x:c r="L227" s="191" t="s"/>
      <x:c r="BF227" s="208" t="s"/>
      <x:c r="BH227" s="196" t="s"/>
      <x:c r="BI227" s="196" t="s"/>
    </x:row>
    <x:row r="228" spans="1:61">
      <x:c r="A228" s="215" t="s">
        <x:v>409</x:v>
      </x:c>
      <x:c r="B228" s="192" t="n">
        <x:v>1</x:v>
      </x:c>
      <x:c r="C228" s="193" t="s">
        <x:v>211</x:v>
      </x:c>
      <x:c r="D228" s="198" t="s">
        <x:v>610</x:v>
      </x:c>
      <x:c r="F228" s="194" t="s"/>
      <x:c r="G228" s="194" t="s"/>
      <x:c r="H228" s="194" t="s"/>
      <x:c r="I228" s="194" t="s"/>
      <x:c r="J228" s="194" t="s"/>
      <x:c r="K228" s="191" t="s"/>
      <x:c r="L228" s="191" t="s"/>
      <x:c r="BF228" s="208" t="s"/>
      <x:c r="BH228" s="196" t="s"/>
      <x:c r="BI228" s="196" t="s"/>
    </x:row>
    <x:row r="229" spans="1:61" hidden="1">
      <x:c r="B229" s="209" t="n">
        <x:v>7199900101</x:v>
      </x:c>
      <x:c r="D229" s="210" t="s">
        <x:v>611</x:v>
      </x:c>
      <x:c r="F229" s="194" t="n">
        <x:v>0</x:v>
      </x:c>
      <x:c r="G229" s="194" t="s"/>
      <x:c r="H229" s="194">
        <x:f>J229-F229</x:f>
      </x:c>
      <x:c r="I229" s="194" t="s"/>
      <x:c r="J229" s="194" t="n">
        <x:v>0</x:v>
      </x:c>
      <x:c r="K229" s="191" t="s"/>
      <x:c r="L229" s="191" t="s"/>
      <x:c r="M229" s="205" t="s"/>
      <x:c r="BF229" s="208" t="s"/>
      <x:c r="BH229" s="196" t="s"/>
      <x:c r="BI229" s="196" t="s"/>
    </x:row>
    <x:row r="230" spans="1:61" hidden="1">
      <x:c r="B230" s="209" t="n">
        <x:v>7199900107</x:v>
      </x:c>
      <x:c r="D230" s="210" t="s">
        <x:v>612</x:v>
      </x:c>
      <x:c r="F230" s="194" t="n">
        <x:v>0</x:v>
      </x:c>
      <x:c r="G230" s="194" t="s"/>
      <x:c r="H230" s="194">
        <x:f>J230-F230</x:f>
      </x:c>
      <x:c r="I230" s="194" t="s"/>
      <x:c r="J230" s="194" t="n">
        <x:v>0</x:v>
      </x:c>
      <x:c r="K230" s="191" t="s"/>
      <x:c r="L230" s="191" t="s"/>
      <x:c r="M230" s="205" t="s"/>
      <x:c r="BF230" s="208" t="s"/>
      <x:c r="BH230" s="196" t="s"/>
      <x:c r="BI230" s="196" t="s"/>
    </x:row>
    <x:row r="231" spans="1:61">
      <x:c r="B231" s="209" t="n">
        <x:v>7199900108</x:v>
      </x:c>
      <x:c r="D231" s="210" t="s">
        <x:v>613</x:v>
      </x:c>
      <x:c r="F231" s="194" t="n">
        <x:v>1200.95</x:v>
      </x:c>
      <x:c r="G231" s="194" t="s"/>
      <x:c r="H231" s="194" t="n">
        <x:v>357</x:v>
      </x:c>
      <x:c r="I231" s="194" t="s"/>
      <x:c r="J231" s="194" t="n">
        <x:v>1557.95</x:v>
      </x:c>
      <x:c r="K231" s="191" t="s"/>
      <x:c r="L231" s="191" t="s"/>
      <x:c r="M231" s="205" t="s"/>
      <x:c r="BF231" s="208" t="s"/>
      <x:c r="BH231" s="196" t="s"/>
      <x:c r="BI231" s="196" t="s"/>
    </x:row>
    <x:row r="232" spans="1:61" hidden="1">
      <x:c r="B232" s="209" t="n">
        <x:v>8199900004</x:v>
      </x:c>
      <x:c r="D232" s="210" t="s">
        <x:v>614</x:v>
      </x:c>
      <x:c r="F232" s="194" t="n">
        <x:v>0</x:v>
      </x:c>
      <x:c r="G232" s="194" t="s"/>
      <x:c r="H232" s="194" t="n">
        <x:v>0</x:v>
      </x:c>
      <x:c r="I232" s="194" t="s"/>
      <x:c r="J232" s="194" t="n">
        <x:v>0</x:v>
      </x:c>
      <x:c r="K232" s="191" t="s"/>
      <x:c r="L232" s="191" t="s"/>
      <x:c r="BF232" s="208" t="s"/>
      <x:c r="BH232" s="196" t="s"/>
      <x:c r="BI232" s="196" t="s"/>
    </x:row>
    <x:row r="233" spans="1:61" hidden="1">
      <x:c r="B233" s="209" t="n">
        <x:v>7199900111</x:v>
      </x:c>
      <x:c r="D233" s="210" t="s">
        <x:v>615</x:v>
      </x:c>
      <x:c r="F233" s="194" t="n">
        <x:v>0</x:v>
      </x:c>
      <x:c r="G233" s="194" t="s"/>
      <x:c r="H233" s="194" t="n">
        <x:v>0</x:v>
      </x:c>
      <x:c r="I233" s="194" t="s"/>
      <x:c r="J233" s="194" t="n">
        <x:v>0</x:v>
      </x:c>
      <x:c r="K233" s="191" t="s"/>
      <x:c r="L233" s="191" t="s"/>
      <x:c r="M233" s="205" t="s"/>
      <x:c r="BF233" s="208" t="s"/>
      <x:c r="BH233" s="196" t="s"/>
      <x:c r="BI233" s="196" t="s"/>
    </x:row>
    <x:row r="234" spans="1:61" hidden="1">
      <x:c r="B234" s="209" t="n">
        <x:v>7199900112</x:v>
      </x:c>
      <x:c r="D234" s="210" t="s">
        <x:v>616</x:v>
      </x:c>
      <x:c r="F234" s="194" t="n">
        <x:v>0</x:v>
      </x:c>
      <x:c r="G234" s="194" t="s"/>
      <x:c r="H234" s="194" t="n">
        <x:v>0</x:v>
      </x:c>
      <x:c r="I234" s="194" t="s"/>
      <x:c r="J234" s="194" t="n">
        <x:v>0</x:v>
      </x:c>
      <x:c r="K234" s="191" t="s"/>
      <x:c r="L234" s="191" t="s"/>
      <x:c r="M234" s="205" t="s"/>
      <x:c r="BF234" s="208" t="s"/>
      <x:c r="BH234" s="196" t="s"/>
      <x:c r="BI234" s="196" t="s"/>
    </x:row>
    <x:row r="235" spans="1:61" hidden="1">
      <x:c r="B235" s="209" t="n">
        <x:v>7199900114</x:v>
      </x:c>
      <x:c r="D235" s="210" t="s">
        <x:v>617</x:v>
      </x:c>
      <x:c r="F235" s="194" t="n">
        <x:v>0</x:v>
      </x:c>
      <x:c r="G235" s="194" t="s"/>
      <x:c r="H235" s="194" t="n">
        <x:v>0</x:v>
      </x:c>
      <x:c r="I235" s="194" t="s"/>
      <x:c r="J235" s="194" t="n">
        <x:v>0</x:v>
      </x:c>
      <x:c r="K235" s="191" t="s"/>
      <x:c r="L235" s="191" t="s"/>
      <x:c r="M235" s="205" t="s"/>
      <x:c r="BF235" s="208" t="s"/>
      <x:c r="BH235" s="196" t="s"/>
      <x:c r="BI235" s="196" t="s"/>
    </x:row>
    <x:row r="236" spans="1:61" hidden="1">
      <x:c r="B236" s="209" t="n">
        <x:v>7199900999</x:v>
      </x:c>
      <x:c r="D236" s="210" t="s">
        <x:v>618</x:v>
      </x:c>
      <x:c r="F236" s="194" t="n">
        <x:v>0</x:v>
      </x:c>
      <x:c r="G236" s="194" t="s"/>
      <x:c r="H236" s="194" t="n">
        <x:v>0</x:v>
      </x:c>
      <x:c r="I236" s="194" t="s"/>
      <x:c r="J236" s="194" t="n">
        <x:v>0</x:v>
      </x:c>
      <x:c r="K236" s="191" t="s"/>
      <x:c r="L236" s="191" t="s"/>
      <x:c r="BF236" s="208" t="s"/>
      <x:c r="BH236" s="196" t="s"/>
      <x:c r="BI236" s="196" t="s"/>
    </x:row>
    <x:row r="237" spans="1:61">
      <x:c r="B237" s="209" t="n">
        <x:v>8176300014</x:v>
      </x:c>
      <x:c r="D237" s="210" t="s">
        <x:v>268</x:v>
      </x:c>
      <x:c r="F237" s="194" t="n">
        <x:v>-240.02</x:v>
      </x:c>
      <x:c r="G237" s="194" t="s"/>
      <x:c r="H237" s="194" t="n">
        <x:v>0</x:v>
      </x:c>
      <x:c r="I237" s="194" t="s"/>
      <x:c r="J237" s="194" t="n">
        <x:v>-240.02</x:v>
      </x:c>
      <x:c r="BF237" s="208" t="s"/>
      <x:c r="BH237" s="196" t="s"/>
      <x:c r="BI237" s="196" t="s"/>
    </x:row>
    <x:row r="238" spans="1:61" hidden="1">
      <x:c r="B238" s="209" t="n">
        <x:v>8170600001</x:v>
      </x:c>
      <x:c r="D238" s="210" t="s">
        <x:v>619</x:v>
      </x:c>
      <x:c r="F238" s="194" t="n">
        <x:v>0</x:v>
      </x:c>
      <x:c r="G238" s="194" t="s"/>
      <x:c r="H238" s="194" t="n">
        <x:v>0</x:v>
      </x:c>
      <x:c r="I238" s="194" t="s"/>
      <x:c r="J238" s="194" t="n">
        <x:v>0</x:v>
      </x:c>
      <x:c r="K238" s="191" t="s"/>
      <x:c r="L238" s="191" t="s"/>
      <x:c r="BF238" s="208" t="s"/>
      <x:c r="BH238" s="196" t="s"/>
      <x:c r="BI238" s="196" t="s"/>
    </x:row>
    <x:row r="239" spans="1:61" hidden="1">
      <x:c r="B239" s="209" t="n">
        <x:v>8171200001</x:v>
      </x:c>
      <x:c r="D239" s="210" t="s">
        <x:v>620</x:v>
      </x:c>
      <x:c r="F239" s="194" t="n">
        <x:v>0</x:v>
      </x:c>
      <x:c r="G239" s="194" t="s"/>
      <x:c r="H239" s="194" t="n">
        <x:v>0</x:v>
      </x:c>
      <x:c r="I239" s="194" t="s"/>
      <x:c r="J239" s="194" t="n">
        <x:v>0</x:v>
      </x:c>
      <x:c r="K239" s="191" t="s"/>
      <x:c r="L239" s="191" t="s"/>
      <x:c r="BF239" s="208" t="s"/>
      <x:c r="BH239" s="196" t="s"/>
      <x:c r="BI239" s="196" t="s"/>
    </x:row>
    <x:row r="240" spans="1:61" hidden="1">
      <x:c r="B240" s="209" t="n">
        <x:v>8171200002</x:v>
      </x:c>
      <x:c r="D240" s="210" t="s">
        <x:v>621</x:v>
      </x:c>
      <x:c r="F240" s="194" t="n">
        <x:v>0</x:v>
      </x:c>
      <x:c r="G240" s="194" t="s"/>
      <x:c r="H240" s="194" t="n">
        <x:v>0</x:v>
      </x:c>
      <x:c r="I240" s="194" t="s"/>
      <x:c r="J240" s="194" t="n">
        <x:v>0</x:v>
      </x:c>
      <x:c r="K240" s="191" t="s"/>
      <x:c r="L240" s="191" t="s"/>
      <x:c r="BF240" s="208" t="s"/>
      <x:c r="BH240" s="196" t="s"/>
      <x:c r="BI240" s="196" t="s"/>
    </x:row>
    <x:row r="241" spans="1:61" hidden="1">
      <x:c r="B241" s="209" t="n">
        <x:v>8174500001</x:v>
      </x:c>
      <x:c r="D241" s="210" t="s">
        <x:v>622</x:v>
      </x:c>
      <x:c r="F241" s="194" t="n">
        <x:v>0</x:v>
      </x:c>
      <x:c r="G241" s="194" t="s"/>
      <x:c r="H241" s="194" t="n">
        <x:v>0</x:v>
      </x:c>
      <x:c r="I241" s="194" t="s"/>
      <x:c r="J241" s="194" t="n">
        <x:v>0</x:v>
      </x:c>
      <x:c r="K241" s="191" t="s"/>
      <x:c r="L241" s="191" t="s"/>
      <x:c r="BF241" s="208" t="s"/>
      <x:c r="BH241" s="196" t="s"/>
      <x:c r="BI241" s="196" t="s"/>
    </x:row>
    <x:row r="242" spans="1:61" hidden="1">
      <x:c r="B242" s="209" t="n">
        <x:v>8171200003</x:v>
      </x:c>
      <x:c r="D242" s="210" t="s">
        <x:v>623</x:v>
      </x:c>
      <x:c r="F242" s="194" t="n">
        <x:v>0</x:v>
      </x:c>
      <x:c r="G242" s="194" t="s"/>
      <x:c r="H242" s="194" t="n">
        <x:v>0</x:v>
      </x:c>
      <x:c r="I242" s="194" t="s"/>
      <x:c r="J242" s="194" t="n">
        <x:v>0</x:v>
      </x:c>
      <x:c r="K242" s="191" t="s"/>
      <x:c r="L242" s="191" t="s"/>
      <x:c r="BF242" s="208" t="s"/>
      <x:c r="BH242" s="196" t="s"/>
      <x:c r="BI242" s="196" t="s"/>
    </x:row>
    <x:row r="243" spans="1:61" hidden="1">
      <x:c r="B243" s="209" t="n">
        <x:v>8171200004</x:v>
      </x:c>
      <x:c r="D243" s="210" t="s">
        <x:v>624</x:v>
      </x:c>
      <x:c r="F243" s="194" t="n">
        <x:v>0</x:v>
      </x:c>
      <x:c r="G243" s="194" t="s"/>
      <x:c r="H243" s="194" t="n">
        <x:v>0</x:v>
      </x:c>
      <x:c r="I243" s="194" t="s"/>
      <x:c r="J243" s="194" t="n">
        <x:v>0</x:v>
      </x:c>
      <x:c r="K243" s="191" t="s"/>
      <x:c r="L243" s="191" t="s"/>
      <x:c r="BF243" s="208" t="s"/>
      <x:c r="BH243" s="196" t="s"/>
      <x:c r="BI243" s="196" t="s"/>
    </x:row>
    <x:row r="244" spans="1:61" hidden="1">
      <x:c r="B244" s="209" t="n">
        <x:v>8171200005</x:v>
      </x:c>
      <x:c r="D244" s="210" t="s">
        <x:v>625</x:v>
      </x:c>
      <x:c r="F244" s="194" t="n">
        <x:v>0</x:v>
      </x:c>
      <x:c r="G244" s="194" t="s"/>
      <x:c r="H244" s="194" t="n">
        <x:v>0</x:v>
      </x:c>
      <x:c r="I244" s="194" t="s"/>
      <x:c r="J244" s="194" t="n">
        <x:v>0</x:v>
      </x:c>
      <x:c r="K244" s="191" t="s"/>
      <x:c r="L244" s="191" t="s"/>
      <x:c r="BF244" s="208" t="s"/>
      <x:c r="BH244" s="196" t="s"/>
      <x:c r="BI244" s="196" t="s"/>
    </x:row>
    <x:row r="245" spans="1:61" hidden="1">
      <x:c r="B245" s="209" t="n">
        <x:v>8173000001</x:v>
      </x:c>
      <x:c r="D245" s="210" t="s">
        <x:v>626</x:v>
      </x:c>
      <x:c r="F245" s="194" t="n">
        <x:v>0</x:v>
      </x:c>
      <x:c r="G245" s="194" t="s"/>
      <x:c r="H245" s="194" t="n">
        <x:v>0</x:v>
      </x:c>
      <x:c r="I245" s="194" t="s"/>
      <x:c r="J245" s="194" t="n">
        <x:v>0</x:v>
      </x:c>
      <x:c r="K245" s="191" t="s"/>
      <x:c r="L245" s="191" t="s"/>
      <x:c r="BF245" s="208" t="s"/>
      <x:c r="BH245" s="196" t="s"/>
      <x:c r="BI245" s="196" t="s"/>
    </x:row>
    <x:row r="246" spans="1:61" hidden="1">
      <x:c r="B246" s="209" t="n">
        <x:v>8174800001</x:v>
      </x:c>
      <x:c r="D246" s="210" t="s">
        <x:v>627</x:v>
      </x:c>
      <x:c r="F246" s="194" t="n">
        <x:v>0</x:v>
      </x:c>
      <x:c r="G246" s="194" t="s"/>
      <x:c r="H246" s="194" t="n">
        <x:v>0</x:v>
      </x:c>
      <x:c r="I246" s="194" t="s"/>
      <x:c r="J246" s="194" t="n">
        <x:v>0</x:v>
      </x:c>
      <x:c r="K246" s="191" t="s"/>
      <x:c r="L246" s="191" t="s"/>
      <x:c r="BF246" s="208" t="s"/>
      <x:c r="BH246" s="196" t="s"/>
      <x:c r="BI246" s="196" t="s"/>
    </x:row>
    <x:row r="247" spans="1:61">
      <x:c r="B247" s="209" t="n">
        <x:v>8175100001</x:v>
      </x:c>
      <x:c r="D247" s="210" t="s">
        <x:v>628</x:v>
      </x:c>
      <x:c r="F247" s="194" t="n">
        <x:v>-13311.82</x:v>
      </x:c>
      <x:c r="G247" s="194" t="s"/>
      <x:c r="H247" s="194" t="n">
        <x:v>-2750.6</x:v>
      </x:c>
      <x:c r="I247" s="194" t="s"/>
      <x:c r="J247" s="194" t="n">
        <x:v>-16062.42</x:v>
      </x:c>
      <x:c r="K247" s="191" t="s"/>
      <x:c r="L247" s="191" t="s"/>
      <x:c r="BF247" s="208" t="s"/>
      <x:c r="BH247" s="196" t="s"/>
      <x:c r="BI247" s="196" t="s"/>
    </x:row>
    <x:row r="248" spans="1:61" hidden="1">
      <x:c r="B248" s="209" t="n">
        <x:v>8175400002</x:v>
      </x:c>
      <x:c r="D248" s="210" t="s">
        <x:v>629</x:v>
      </x:c>
      <x:c r="F248" s="194" t="n">
        <x:v>0</x:v>
      </x:c>
      <x:c r="G248" s="194" t="s"/>
      <x:c r="H248" s="194" t="n">
        <x:v>0</x:v>
      </x:c>
      <x:c r="I248" s="194" t="s"/>
      <x:c r="J248" s="194" t="n">
        <x:v>0</x:v>
      </x:c>
      <x:c r="K248" s="191" t="s"/>
      <x:c r="L248" s="191" t="s"/>
      <x:c r="BF248" s="208" t="s"/>
      <x:c r="BH248" s="196" t="s"/>
      <x:c r="BI248" s="196" t="s"/>
    </x:row>
    <x:row r="249" spans="1:61" hidden="1">
      <x:c r="B249" s="209" t="n">
        <x:v>8175400003</x:v>
      </x:c>
      <x:c r="D249" s="210" t="s">
        <x:v>630</x:v>
      </x:c>
      <x:c r="F249" s="194" t="n">
        <x:v>0</x:v>
      </x:c>
      <x:c r="G249" s="194" t="s"/>
      <x:c r="H249" s="194" t="n">
        <x:v>0</x:v>
      </x:c>
      <x:c r="I249" s="194" t="s"/>
      <x:c r="J249" s="194" t="n">
        <x:v>0</x:v>
      </x:c>
      <x:c r="K249" s="191" t="s"/>
      <x:c r="L249" s="191" t="s"/>
      <x:c r="BF249" s="208" t="s"/>
      <x:c r="BH249" s="196" t="s"/>
      <x:c r="BI249" s="196" t="s"/>
    </x:row>
    <x:row r="250" spans="1:61" hidden="1">
      <x:c r="B250" s="209" t="n">
        <x:v>8175400008</x:v>
      </x:c>
      <x:c r="D250" s="210" t="s">
        <x:v>631</x:v>
      </x:c>
      <x:c r="F250" s="194" t="n">
        <x:v>0</x:v>
      </x:c>
      <x:c r="G250" s="194" t="s"/>
      <x:c r="H250" s="194" t="n">
        <x:v>0</x:v>
      </x:c>
      <x:c r="I250" s="194" t="s"/>
      <x:c r="J250" s="194" t="n">
        <x:v>0</x:v>
      </x:c>
      <x:c r="K250" s="191" t="s"/>
      <x:c r="L250" s="191" t="s"/>
      <x:c r="BF250" s="208" t="s"/>
      <x:c r="BH250" s="196" t="s"/>
      <x:c r="BI250" s="196" t="s"/>
    </x:row>
    <x:row r="251" spans="1:61" hidden="1">
      <x:c r="B251" s="209" t="n">
        <x:v>8175400012</x:v>
      </x:c>
      <x:c r="D251" s="210" t="s">
        <x:v>632</x:v>
      </x:c>
      <x:c r="F251" s="194" t="n">
        <x:v>0</x:v>
      </x:c>
      <x:c r="G251" s="194" t="s"/>
      <x:c r="H251" s="194" t="n">
        <x:v>0</x:v>
      </x:c>
      <x:c r="I251" s="194" t="s"/>
      <x:c r="J251" s="194" t="n">
        <x:v>0</x:v>
      </x:c>
      <x:c r="K251" s="191" t="s"/>
      <x:c r="L251" s="191" t="s"/>
      <x:c r="BF251" s="208" t="s"/>
      <x:c r="BH251" s="196" t="s"/>
      <x:c r="BI251" s="196" t="s"/>
    </x:row>
    <x:row r="252" spans="1:61">
      <x:c r="B252" s="209" t="n">
        <x:v>8175400014</x:v>
      </x:c>
      <x:c r="D252" s="210" t="s">
        <x:v>633</x:v>
      </x:c>
      <x:c r="F252" s="194" t="n">
        <x:v>-1554</x:v>
      </x:c>
      <x:c r="G252" s="194" t="s"/>
      <x:c r="H252" s="194" t="n">
        <x:v>-518</x:v>
      </x:c>
      <x:c r="I252" s="194" t="s"/>
      <x:c r="J252" s="194" t="n">
        <x:v>-2072</x:v>
      </x:c>
      <x:c r="K252" s="191" t="s"/>
      <x:c r="L252" s="191" t="s"/>
      <x:c r="BF252" s="208" t="s"/>
      <x:c r="BH252" s="196" t="s"/>
      <x:c r="BI252" s="196" t="s"/>
    </x:row>
    <x:row r="253" spans="1:61">
      <x:c r="B253" s="209" t="n">
        <x:v>8175400016</x:v>
      </x:c>
      <x:c r="D253" s="210" t="s">
        <x:v>634</x:v>
      </x:c>
      <x:c r="F253" s="194" t="n">
        <x:v>-4.94</x:v>
      </x:c>
      <x:c r="G253" s="194" t="s"/>
      <x:c r="H253" s="194" t="n">
        <x:v>-1.64</x:v>
      </x:c>
      <x:c r="I253" s="194" t="s"/>
      <x:c r="J253" s="194" t="n">
        <x:v>-6.58</x:v>
      </x:c>
      <x:c r="K253" s="191" t="s"/>
      <x:c r="L253" s="191" t="s"/>
      <x:c r="BF253" s="208" t="s"/>
      <x:c r="BH253" s="196" t="s"/>
      <x:c r="BI253" s="196" t="s"/>
    </x:row>
    <x:row r="254" spans="1:61">
      <x:c r="B254" s="209" t="n">
        <x:v>8175400017</x:v>
      </x:c>
      <x:c r="D254" s="210" t="s">
        <x:v>635</x:v>
      </x:c>
      <x:c r="F254" s="194" t="n">
        <x:v>-37138</x:v>
      </x:c>
      <x:c r="G254" s="194" t="s"/>
      <x:c r="H254" s="194" t="n">
        <x:v>-14916.04</x:v>
      </x:c>
      <x:c r="I254" s="194" t="s"/>
      <x:c r="J254" s="194" t="n">
        <x:v>-52054.04</x:v>
      </x:c>
      <x:c r="K254" s="191" t="s"/>
      <x:c r="L254" s="191" t="s"/>
      <x:c r="BF254" s="208" t="s"/>
      <x:c r="BH254" s="196" t="s"/>
      <x:c r="BI254" s="196" t="s"/>
    </x:row>
    <x:row r="255" spans="1:61">
      <x:c r="B255" s="209" t="n">
        <x:v>8175400018</x:v>
      </x:c>
      <x:c r="D255" s="210" t="s">
        <x:v>636</x:v>
      </x:c>
      <x:c r="F255" s="194" t="n">
        <x:v>-3112.63</x:v>
      </x:c>
      <x:c r="G255" s="194" t="s"/>
      <x:c r="H255" s="194" t="n">
        <x:v>-1037.54</x:v>
      </x:c>
      <x:c r="I255" s="194" t="s"/>
      <x:c r="J255" s="194" t="n">
        <x:v>-4150.17</x:v>
      </x:c>
      <x:c r="K255" s="191" t="s"/>
      <x:c r="L255" s="191" t="s"/>
      <x:c r="BF255" s="208" t="s"/>
      <x:c r="BH255" s="196" t="s"/>
      <x:c r="BI255" s="196" t="s"/>
    </x:row>
    <x:row r="256" spans="1:61">
      <x:c r="B256" s="209" t="n">
        <x:v>8175400019</x:v>
      </x:c>
      <x:c r="D256" s="210" t="s">
        <x:v>637</x:v>
      </x:c>
      <x:c r="F256" s="194" t="n">
        <x:v>-999.01</x:v>
      </x:c>
      <x:c r="G256" s="194" t="s"/>
      <x:c r="H256" s="194" t="n">
        <x:v>-288.83</x:v>
      </x:c>
      <x:c r="I256" s="194" t="s"/>
      <x:c r="J256" s="194" t="n">
        <x:v>-1287.84</x:v>
      </x:c>
      <x:c r="K256" s="191" t="s"/>
      <x:c r="L256" s="191" t="s"/>
      <x:c r="BF256" s="208" t="s"/>
      <x:c r="BH256" s="196" t="s"/>
      <x:c r="BI256" s="196" t="s"/>
    </x:row>
    <x:row r="257" spans="1:61">
      <x:c r="B257" s="209" t="n">
        <x:v>8175400020</x:v>
      </x:c>
      <x:c r="D257" s="210" t="s">
        <x:v>638</x:v>
      </x:c>
      <x:c r="F257" s="194" t="n">
        <x:v>-1668.67</x:v>
      </x:c>
      <x:c r="G257" s="194" t="s"/>
      <x:c r="H257" s="194" t="n">
        <x:v>-467.84</x:v>
      </x:c>
      <x:c r="I257" s="194" t="s"/>
      <x:c r="J257" s="194" t="n">
        <x:v>-2136.51</x:v>
      </x:c>
      <x:c r="K257" s="191" t="s"/>
      <x:c r="L257" s="191" t="s"/>
      <x:c r="BF257" s="208" t="s"/>
      <x:c r="BH257" s="196" t="s"/>
      <x:c r="BI257" s="196" t="s"/>
    </x:row>
    <x:row r="258" spans="1:61" hidden="1">
      <x:c r="B258" s="209" t="n">
        <x:v>8175400021</x:v>
      </x:c>
      <x:c r="D258" s="210" t="s">
        <x:v>639</x:v>
      </x:c>
      <x:c r="F258" s="194" t="n">
        <x:v>0</x:v>
      </x:c>
      <x:c r="G258" s="194" t="s"/>
      <x:c r="H258" s="194" t="n">
        <x:v>0</x:v>
      </x:c>
      <x:c r="I258" s="194" t="s"/>
      <x:c r="J258" s="194" t="n">
        <x:v>0</x:v>
      </x:c>
      <x:c r="K258" s="191" t="s"/>
      <x:c r="L258" s="191" t="s"/>
      <x:c r="BF258" s="208" t="s"/>
      <x:c r="BH258" s="196" t="s"/>
      <x:c r="BI258" s="196" t="s"/>
    </x:row>
    <x:row r="259" spans="1:61" hidden="1">
      <x:c r="B259" s="209" t="n">
        <x:v>8175400006</x:v>
      </x:c>
      <x:c r="D259" s="210" t="s">
        <x:v>640</x:v>
      </x:c>
      <x:c r="F259" s="194" t="n">
        <x:v>0</x:v>
      </x:c>
      <x:c r="G259" s="194" t="s"/>
      <x:c r="H259" s="194" t="n">
        <x:v>0</x:v>
      </x:c>
      <x:c r="I259" s="194" t="s"/>
      <x:c r="J259" s="194" t="n">
        <x:v>0</x:v>
      </x:c>
      <x:c r="K259" s="191" t="s"/>
      <x:c r="L259" s="191" t="s"/>
      <x:c r="BF259" s="208" t="s"/>
      <x:c r="BH259" s="196" t="s"/>
      <x:c r="BI259" s="196" t="s"/>
    </x:row>
    <x:row r="260" spans="1:61" hidden="1">
      <x:c r="B260" s="209" t="n">
        <x:v>8175400023</x:v>
      </x:c>
      <x:c r="D260" s="210" t="s">
        <x:v>641</x:v>
      </x:c>
      <x:c r="F260" s="194" t="n">
        <x:v>0</x:v>
      </x:c>
      <x:c r="G260" s="194" t="s"/>
      <x:c r="H260" s="194" t="n">
        <x:v>0</x:v>
      </x:c>
      <x:c r="I260" s="194" t="s"/>
      <x:c r="J260" s="194" t="n">
        <x:v>0</x:v>
      </x:c>
      <x:c r="K260" s="191" t="s"/>
      <x:c r="L260" s="191" t="s"/>
      <x:c r="BF260" s="208" t="s"/>
      <x:c r="BH260" s="196" t="s"/>
      <x:c r="BI260" s="196" t="s"/>
    </x:row>
    <x:row r="261" spans="1:61" hidden="1">
      <x:c r="B261" s="209" t="n">
        <x:v>8175400024</x:v>
      </x:c>
      <x:c r="D261" s="210" t="s">
        <x:v>642</x:v>
      </x:c>
      <x:c r="F261" s="194" t="n">
        <x:v>0</x:v>
      </x:c>
      <x:c r="G261" s="194" t="s"/>
      <x:c r="H261" s="194" t="n">
        <x:v>0</x:v>
      </x:c>
      <x:c r="I261" s="194" t="s"/>
      <x:c r="J261" s="194" t="n">
        <x:v>0</x:v>
      </x:c>
      <x:c r="K261" s="191" t="s"/>
      <x:c r="L261" s="191" t="s"/>
      <x:c r="BF261" s="208" t="s"/>
      <x:c r="BH261" s="196" t="s"/>
      <x:c r="BI261" s="196" t="s"/>
    </x:row>
    <x:row r="262" spans="1:61" hidden="1">
      <x:c r="B262" s="209" t="n">
        <x:v>8175400025</x:v>
      </x:c>
      <x:c r="D262" s="210" t="s">
        <x:v>643</x:v>
      </x:c>
      <x:c r="F262" s="194" t="n">
        <x:v>0</x:v>
      </x:c>
      <x:c r="G262" s="194" t="s"/>
      <x:c r="H262" s="194" t="n">
        <x:v>0</x:v>
      </x:c>
      <x:c r="I262" s="194" t="s"/>
      <x:c r="J262" s="194" t="n">
        <x:v>0</x:v>
      </x:c>
      <x:c r="K262" s="191" t="s"/>
      <x:c r="L262" s="191" t="s"/>
      <x:c r="BF262" s="208" t="s"/>
      <x:c r="BH262" s="196" t="s"/>
      <x:c r="BI262" s="196" t="s"/>
    </x:row>
    <x:row r="263" spans="1:61" hidden="1">
      <x:c r="B263" s="209" t="n">
        <x:v>8175400026</x:v>
      </x:c>
      <x:c r="D263" s="210" t="s">
        <x:v>634</x:v>
      </x:c>
      <x:c r="F263" s="194" t="n">
        <x:v>0</x:v>
      </x:c>
      <x:c r="G263" s="194" t="s"/>
      <x:c r="H263" s="194" t="n">
        <x:v>0</x:v>
      </x:c>
      <x:c r="I263" s="194" t="s"/>
      <x:c r="J263" s="194" t="n">
        <x:v>0</x:v>
      </x:c>
      <x:c r="K263" s="191" t="s"/>
      <x:c r="L263" s="191" t="s"/>
      <x:c r="BF263" s="208" t="s"/>
      <x:c r="BH263" s="196" t="s"/>
      <x:c r="BI263" s="196" t="s"/>
    </x:row>
    <x:row r="264" spans="1:61">
      <x:c r="B264" s="209" t="n">
        <x:v>8175400027</x:v>
      </x:c>
      <x:c r="D264" s="210" t="s">
        <x:v>644</x:v>
      </x:c>
      <x:c r="F264" s="194" t="n">
        <x:v>-73927.37</x:v>
      </x:c>
      <x:c r="G264" s="194" t="s"/>
      <x:c r="H264" s="194" t="n">
        <x:v>-20322.55</x:v>
      </x:c>
      <x:c r="I264" s="194" t="s"/>
      <x:c r="J264" s="194" t="n">
        <x:v>-94249.92</x:v>
      </x:c>
      <x:c r="K264" s="191" t="s"/>
      <x:c r="L264" s="191" t="s"/>
      <x:c r="BF264" s="208" t="s"/>
      <x:c r="BH264" s="196" t="s"/>
      <x:c r="BI264" s="196" t="s"/>
    </x:row>
    <x:row r="265" spans="1:61" hidden="1">
      <x:c r="B265" s="209" t="n">
        <x:v>8175700001</x:v>
      </x:c>
      <x:c r="D265" s="210" t="s">
        <x:v>645</x:v>
      </x:c>
      <x:c r="F265" s="194" t="n">
        <x:v>0</x:v>
      </x:c>
      <x:c r="G265" s="194" t="s"/>
      <x:c r="H265" s="194" t="n">
        <x:v>0</x:v>
      </x:c>
      <x:c r="I265" s="194" t="s"/>
      <x:c r="J265" s="194" t="n">
        <x:v>0</x:v>
      </x:c>
      <x:c r="K265" s="191" t="s"/>
      <x:c r="L265" s="191" t="s"/>
      <x:c r="BF265" s="208" t="s"/>
      <x:c r="BH265" s="196" t="s"/>
      <x:c r="BI265" s="196" t="s"/>
    </x:row>
    <x:row r="266" spans="1:61" hidden="1">
      <x:c r="B266" s="209" t="n">
        <x:v>8175700004</x:v>
      </x:c>
      <x:c r="D266" s="210" t="s">
        <x:v>646</x:v>
      </x:c>
      <x:c r="F266" s="194" t="n">
        <x:v>0</x:v>
      </x:c>
      <x:c r="G266" s="194" t="s"/>
      <x:c r="H266" s="194" t="n">
        <x:v>0</x:v>
      </x:c>
      <x:c r="I266" s="194" t="s"/>
      <x:c r="J266" s="194" t="n">
        <x:v>0</x:v>
      </x:c>
      <x:c r="K266" s="191" t="s"/>
      <x:c r="L266" s="191" t="s"/>
      <x:c r="BF266" s="208" t="s"/>
      <x:c r="BH266" s="196" t="s"/>
      <x:c r="BI266" s="196" t="s"/>
    </x:row>
    <x:row r="267" spans="1:61" hidden="1">
      <x:c r="B267" s="209" t="n">
        <x:v>8175700005</x:v>
      </x:c>
      <x:c r="D267" s="210" t="s">
        <x:v>647</x:v>
      </x:c>
      <x:c r="F267" s="194" t="n">
        <x:v>0</x:v>
      </x:c>
      <x:c r="G267" s="194" t="s"/>
      <x:c r="H267" s="194" t="n">
        <x:v>0</x:v>
      </x:c>
      <x:c r="I267" s="194" t="s"/>
      <x:c r="J267" s="194" t="n">
        <x:v>0</x:v>
      </x:c>
      <x:c r="K267" s="191" t="s"/>
      <x:c r="L267" s="191" t="s"/>
      <x:c r="BF267" s="208" t="s"/>
      <x:c r="BH267" s="196" t="s"/>
      <x:c r="BI267" s="196" t="s"/>
    </x:row>
    <x:row r="268" spans="1:61" hidden="1">
      <x:c r="B268" s="209" t="n">
        <x:v>8175700006</x:v>
      </x:c>
      <x:c r="D268" s="210" t="s">
        <x:v>648</x:v>
      </x:c>
      <x:c r="F268" s="194" t="n">
        <x:v>0</x:v>
      </x:c>
      <x:c r="G268" s="194" t="s"/>
      <x:c r="H268" s="194" t="n">
        <x:v>0</x:v>
      </x:c>
      <x:c r="I268" s="194" t="s"/>
      <x:c r="J268" s="194" t="n">
        <x:v>0</x:v>
      </x:c>
      <x:c r="K268" s="191" t="s"/>
      <x:c r="L268" s="191" t="s"/>
      <x:c r="BF268" s="208" t="s"/>
      <x:c r="BH268" s="196" t="s"/>
      <x:c r="BI268" s="196" t="s"/>
    </x:row>
    <x:row r="269" spans="1:61" hidden="1">
      <x:c r="B269" s="209" t="n">
        <x:v>8176300001</x:v>
      </x:c>
      <x:c r="D269" s="210" t="s">
        <x:v>649</x:v>
      </x:c>
      <x:c r="F269" s="194" t="n">
        <x:v>0</x:v>
      </x:c>
      <x:c r="G269" s="194" t="s"/>
      <x:c r="H269" s="194" t="n">
        <x:v>0</x:v>
      </x:c>
      <x:c r="I269" s="194" t="s"/>
      <x:c r="J269" s="194" t="n">
        <x:v>0</x:v>
      </x:c>
      <x:c r="K269" s="191" t="s"/>
      <x:c r="L269" s="191" t="s"/>
      <x:c r="BF269" s="208" t="s"/>
      <x:c r="BH269" s="196" t="s"/>
      <x:c r="BI269" s="196" t="s"/>
    </x:row>
    <x:row r="270" spans="1:61">
      <x:c r="B270" s="209" t="n">
        <x:v>8176300002</x:v>
      </x:c>
      <x:c r="D270" s="210" t="s">
        <x:v>650</x:v>
      </x:c>
      <x:c r="F270" s="194" t="n">
        <x:v>-24624.99</x:v>
      </x:c>
      <x:c r="G270" s="194" t="s"/>
      <x:c r="H270" s="194" t="n">
        <x:v>-9208.33</x:v>
      </x:c>
      <x:c r="I270" s="194" t="s"/>
      <x:c r="J270" s="194" t="n">
        <x:v>-33833.32</x:v>
      </x:c>
      <x:c r="K270" s="191" t="s"/>
      <x:c r="L270" s="191" t="s"/>
      <x:c r="BF270" s="208" t="s"/>
      <x:c r="BH270" s="196" t="s"/>
      <x:c r="BI270" s="196" t="s"/>
    </x:row>
    <x:row r="271" spans="1:61" hidden="1">
      <x:c r="B271" s="209" t="n">
        <x:v>8176300003</x:v>
      </x:c>
      <x:c r="D271" s="210" t="s">
        <x:v>651</x:v>
      </x:c>
      <x:c r="F271" s="194" t="n">
        <x:v>0</x:v>
      </x:c>
      <x:c r="G271" s="194" t="s"/>
      <x:c r="H271" s="194" t="n">
        <x:v>0</x:v>
      </x:c>
      <x:c r="I271" s="194" t="s"/>
      <x:c r="J271" s="194" t="n">
        <x:v>0</x:v>
      </x:c>
      <x:c r="K271" s="191" t="s"/>
      <x:c r="L271" s="191" t="s"/>
      <x:c r="BF271" s="208" t="s"/>
      <x:c r="BH271" s="196" t="s"/>
      <x:c r="BI271" s="196" t="s"/>
    </x:row>
    <x:row r="272" spans="1:61">
      <x:c r="B272" s="209" t="n">
        <x:v>8176300004</x:v>
      </x:c>
      <x:c r="D272" s="210" t="s">
        <x:v>652</x:v>
      </x:c>
      <x:c r="F272" s="194" t="n">
        <x:v>-3037.65</x:v>
      </x:c>
      <x:c r="G272" s="194" t="s"/>
      <x:c r="H272" s="194" t="n">
        <x:v>-80</x:v>
      </x:c>
      <x:c r="I272" s="194" t="s"/>
      <x:c r="J272" s="194" t="n">
        <x:v>-3117.65</x:v>
      </x:c>
      <x:c r="K272" s="191" t="s"/>
      <x:c r="L272" s="191" t="s"/>
      <x:c r="BF272" s="208" t="s"/>
      <x:c r="BH272" s="196" t="s"/>
      <x:c r="BI272" s="196" t="s"/>
    </x:row>
    <x:row r="273" spans="1:61" hidden="1">
      <x:c r="B273" s="209" t="n">
        <x:v>8176300005</x:v>
      </x:c>
      <x:c r="D273" s="210" t="s">
        <x:v>653</x:v>
      </x:c>
      <x:c r="F273" s="194" t="n">
        <x:v>0</x:v>
      </x:c>
      <x:c r="G273" s="194" t="s"/>
      <x:c r="H273" s="194" t="n">
        <x:v>0</x:v>
      </x:c>
      <x:c r="I273" s="194" t="s"/>
      <x:c r="J273" s="194" t="n">
        <x:v>0</x:v>
      </x:c>
      <x:c r="K273" s="191" t="s"/>
      <x:c r="L273" s="191" t="s"/>
      <x:c r="BF273" s="208" t="s"/>
      <x:c r="BH273" s="196" t="s"/>
      <x:c r="BI273" s="196" t="s"/>
    </x:row>
    <x:row r="274" spans="1:61">
      <x:c r="B274" s="209" t="n">
        <x:v>8176300006</x:v>
      </x:c>
      <x:c r="D274" s="210" t="s">
        <x:v>654</x:v>
      </x:c>
      <x:c r="F274" s="194" t="n">
        <x:v>-18575.01</x:v>
      </x:c>
      <x:c r="G274" s="194" t="s"/>
      <x:c r="H274" s="194" t="n">
        <x:v>-6191.67</x:v>
      </x:c>
      <x:c r="I274" s="194" t="s"/>
      <x:c r="J274" s="194" t="n">
        <x:v>-24766.68</x:v>
      </x:c>
      <x:c r="K274" s="191" t="s"/>
      <x:c r="L274" s="191" t="s"/>
      <x:c r="BF274" s="208" t="s"/>
      <x:c r="BH274" s="196" t="s"/>
      <x:c r="BI274" s="196" t="s"/>
    </x:row>
    <x:row r="275" spans="1:61" hidden="1">
      <x:c r="B275" s="209" t="n">
        <x:v>8176300007</x:v>
      </x:c>
      <x:c r="D275" s="210" t="s">
        <x:v>655</x:v>
      </x:c>
      <x:c r="F275" s="194" t="n">
        <x:v>0</x:v>
      </x:c>
      <x:c r="G275" s="194" t="s"/>
      <x:c r="H275" s="194" t="n">
        <x:v>0</x:v>
      </x:c>
      <x:c r="I275" s="194" t="s"/>
      <x:c r="J275" s="194" t="n">
        <x:v>0</x:v>
      </x:c>
      <x:c r="K275" s="191" t="s"/>
      <x:c r="L275" s="191" t="s"/>
      <x:c r="BF275" s="208" t="s"/>
      <x:c r="BH275" s="196" t="s"/>
      <x:c r="BI275" s="196" t="s"/>
    </x:row>
    <x:row r="276" spans="1:61">
      <x:c r="B276" s="209" t="n">
        <x:v>8176300008</x:v>
      </x:c>
      <x:c r="D276" s="210" t="s">
        <x:v>656</x:v>
      </x:c>
      <x:c r="F276" s="194" t="n">
        <x:v>-98436.17</x:v>
      </x:c>
      <x:c r="G276" s="194" t="s"/>
      <x:c r="H276" s="194" t="n">
        <x:v>-32895.84</x:v>
      </x:c>
      <x:c r="I276" s="194" t="s"/>
      <x:c r="J276" s="194" t="n">
        <x:v>-131332.01</x:v>
      </x:c>
      <x:c r="K276" s="191" t="s"/>
      <x:c r="L276" s="191" t="s"/>
      <x:c r="BF276" s="208" t="s"/>
      <x:c r="BH276" s="196" t="s"/>
      <x:c r="BI276" s="196" t="s"/>
    </x:row>
    <x:row r="277" spans="1:61" hidden="1">
      <x:c r="B277" s="209" t="n">
        <x:v>8179900015</x:v>
      </x:c>
      <x:c r="D277" s="210" t="s">
        <x:v>657</x:v>
      </x:c>
      <x:c r="F277" s="194" t="n">
        <x:v>0</x:v>
      </x:c>
      <x:c r="G277" s="194" t="s"/>
      <x:c r="H277" s="194" t="n">
        <x:v>0</x:v>
      </x:c>
      <x:c r="I277" s="194" t="s"/>
      <x:c r="J277" s="194" t="n">
        <x:v>0</x:v>
      </x:c>
      <x:c r="K277" s="191" t="s"/>
      <x:c r="L277" s="191" t="s"/>
      <x:c r="BF277" s="208" t="s"/>
      <x:c r="BH277" s="196" t="s"/>
      <x:c r="BI277" s="196" t="s"/>
    </x:row>
    <x:row r="278" spans="1:61" hidden="1">
      <x:c r="B278" s="209" t="n">
        <x:v>8176300010</x:v>
      </x:c>
      <x:c r="D278" s="210" t="s">
        <x:v>658</x:v>
      </x:c>
      <x:c r="F278" s="194" t="n">
        <x:v>0</x:v>
      </x:c>
      <x:c r="G278" s="194" t="s"/>
      <x:c r="H278" s="194" t="n">
        <x:v>0</x:v>
      </x:c>
      <x:c r="I278" s="194" t="s"/>
      <x:c r="J278" s="194" t="n">
        <x:v>0</x:v>
      </x:c>
      <x:c r="K278" s="191" t="s"/>
      <x:c r="L278" s="191" t="s"/>
      <x:c r="BF278" s="208" t="s"/>
      <x:c r="BH278" s="196" t="s"/>
      <x:c r="BI278" s="196" t="s"/>
    </x:row>
    <x:row r="279" spans="1:61" hidden="1">
      <x:c r="B279" s="209" t="n">
        <x:v>8176300011</x:v>
      </x:c>
      <x:c r="D279" s="210" t="s">
        <x:v>659</x:v>
      </x:c>
      <x:c r="F279" s="194" t="n">
        <x:v>0</x:v>
      </x:c>
      <x:c r="G279" s="194" t="s"/>
      <x:c r="H279" s="194" t="n">
        <x:v>0</x:v>
      </x:c>
      <x:c r="I279" s="194" t="s"/>
      <x:c r="J279" s="194" t="n">
        <x:v>0</x:v>
      </x:c>
      <x:c r="K279" s="191" t="s"/>
      <x:c r="L279" s="191" t="s"/>
      <x:c r="BF279" s="208" t="s"/>
      <x:c r="BH279" s="196" t="s"/>
      <x:c r="BI279" s="196" t="s"/>
    </x:row>
    <x:row r="280" spans="1:61" hidden="1">
      <x:c r="B280" s="209" t="n">
        <x:v>8176300012</x:v>
      </x:c>
      <x:c r="D280" s="210" t="s">
        <x:v>660</x:v>
      </x:c>
      <x:c r="F280" s="194" t="n">
        <x:v>0</x:v>
      </x:c>
      <x:c r="G280" s="194" t="s"/>
      <x:c r="H280" s="194" t="n">
        <x:v>0</x:v>
      </x:c>
      <x:c r="I280" s="194" t="s"/>
      <x:c r="J280" s="194" t="n">
        <x:v>0</x:v>
      </x:c>
      <x:c r="K280" s="191" t="s"/>
      <x:c r="L280" s="191" t="s"/>
      <x:c r="BF280" s="208" t="s"/>
      <x:c r="BH280" s="196" t="s"/>
      <x:c r="BI280" s="196" t="s"/>
    </x:row>
    <x:row r="281" spans="1:61" hidden="1">
      <x:c r="B281" s="209" t="n">
        <x:v>8176600001</x:v>
      </x:c>
      <x:c r="D281" s="210" t="s">
        <x:v>661</x:v>
      </x:c>
      <x:c r="F281" s="194" t="n">
        <x:v>0</x:v>
      </x:c>
      <x:c r="G281" s="194" t="s"/>
      <x:c r="H281" s="194" t="n">
        <x:v>0</x:v>
      </x:c>
      <x:c r="I281" s="194" t="s"/>
      <x:c r="J281" s="194" t="n">
        <x:v>0</x:v>
      </x:c>
      <x:c r="K281" s="191" t="s"/>
      <x:c r="L281" s="191" t="s"/>
      <x:c r="BF281" s="208" t="s"/>
      <x:c r="BH281" s="196" t="s"/>
      <x:c r="BI281" s="196" t="s"/>
    </x:row>
    <x:row r="282" spans="1:61" hidden="1">
      <x:c r="B282" s="209" t="n">
        <x:v>8176600002</x:v>
      </x:c>
      <x:c r="D282" s="210" t="s">
        <x:v>662</x:v>
      </x:c>
      <x:c r="F282" s="194" t="n">
        <x:v>0</x:v>
      </x:c>
      <x:c r="G282" s="194" t="s"/>
      <x:c r="H282" s="194" t="n">
        <x:v>0</x:v>
      </x:c>
      <x:c r="I282" s="194" t="s"/>
      <x:c r="J282" s="194" t="n">
        <x:v>0</x:v>
      </x:c>
      <x:c r="K282" s="191" t="s"/>
      <x:c r="L282" s="191" t="s"/>
      <x:c r="BF282" s="208" t="s"/>
      <x:c r="BH282" s="196" t="s"/>
      <x:c r="BI282" s="196" t="s"/>
    </x:row>
    <x:row r="283" spans="1:61" hidden="1">
      <x:c r="B283" s="209" t="n">
        <x:v>8176900002</x:v>
      </x:c>
      <x:c r="D283" s="210" t="s">
        <x:v>663</x:v>
      </x:c>
      <x:c r="F283" s="194" t="n">
        <x:v>0</x:v>
      </x:c>
      <x:c r="G283" s="194" t="s"/>
      <x:c r="H283" s="194" t="n">
        <x:v>0</x:v>
      </x:c>
      <x:c r="I283" s="194" t="s"/>
      <x:c r="J283" s="194" t="n">
        <x:v>0</x:v>
      </x:c>
      <x:c r="K283" s="191" t="s"/>
      <x:c r="L283" s="191" t="s"/>
      <x:c r="BF283" s="208" t="s"/>
      <x:c r="BH283" s="196" t="s"/>
      <x:c r="BI283" s="196" t="s"/>
    </x:row>
    <x:row r="284" spans="1:61">
      <x:c r="B284" s="209" t="n">
        <x:v>8178105001</x:v>
      </x:c>
      <x:c r="D284" s="210" t="s">
        <x:v>664</x:v>
      </x:c>
      <x:c r="F284" s="194" t="n">
        <x:v>-2716619.83</x:v>
      </x:c>
      <x:c r="G284" s="194" t="s"/>
      <x:c r="H284" s="194" t="n">
        <x:v>-900644.4</x:v>
      </x:c>
      <x:c r="I284" s="194" t="s"/>
      <x:c r="J284" s="194" t="n">
        <x:v>-3617264.23</x:v>
      </x:c>
      <x:c r="K284" s="191" t="s"/>
      <x:c r="L284" s="191" t="s"/>
      <x:c r="BF284" s="208" t="s"/>
      <x:c r="BH284" s="196" t="s"/>
      <x:c r="BI284" s="196" t="s"/>
    </x:row>
    <x:row r="285" spans="1:61" hidden="1">
      <x:c r="B285" s="209" t="n">
        <x:v>8178110001</x:v>
      </x:c>
      <x:c r="D285" s="210" t="s">
        <x:v>665</x:v>
      </x:c>
      <x:c r="F285" s="194" t="n">
        <x:v>0</x:v>
      </x:c>
      <x:c r="G285" s="194" t="s"/>
      <x:c r="H285" s="194" t="n">
        <x:v>0</x:v>
      </x:c>
      <x:c r="I285" s="194" t="s"/>
      <x:c r="J285" s="194" t="n">
        <x:v>0</x:v>
      </x:c>
      <x:c r="K285" s="191" t="s"/>
      <x:c r="L285" s="191" t="s"/>
      <x:c r="BF285" s="208" t="s"/>
      <x:c r="BH285" s="196" t="s"/>
      <x:c r="BI285" s="196" t="s"/>
    </x:row>
    <x:row r="286" spans="1:61" hidden="1">
      <x:c r="B286" s="209" t="n">
        <x:v>8178115001</x:v>
      </x:c>
      <x:c r="D286" s="210" t="s">
        <x:v>656</x:v>
      </x:c>
      <x:c r="F286" s="194" t="n">
        <x:v>0</x:v>
      </x:c>
      <x:c r="G286" s="194" t="s"/>
      <x:c r="H286" s="194" t="n">
        <x:v>0</x:v>
      </x:c>
      <x:c r="I286" s="194" t="s"/>
      <x:c r="J286" s="194" t="n">
        <x:v>0</x:v>
      </x:c>
      <x:c r="K286" s="191" t="s"/>
      <x:c r="L286" s="191" t="s"/>
      <x:c r="BF286" s="208" t="s"/>
      <x:c r="BH286" s="196" t="s"/>
      <x:c r="BI286" s="196" t="s"/>
    </x:row>
    <x:row r="287" spans="1:61" hidden="1">
      <x:c r="B287" s="209" t="n">
        <x:v>8178200001</x:v>
      </x:c>
      <x:c r="D287" s="210" t="s">
        <x:v>666</x:v>
      </x:c>
      <x:c r="F287" s="194" t="n">
        <x:v>0</x:v>
      </x:c>
      <x:c r="G287" s="194" t="s"/>
      <x:c r="H287" s="194" t="n">
        <x:v>0</x:v>
      </x:c>
      <x:c r="I287" s="194" t="s"/>
      <x:c r="J287" s="194" t="n">
        <x:v>0</x:v>
      </x:c>
      <x:c r="K287" s="191" t="s"/>
      <x:c r="L287" s="191" t="s"/>
      <x:c r="BF287" s="208" t="s"/>
      <x:c r="BH287" s="196" t="s"/>
      <x:c r="BI287" s="196" t="s"/>
    </x:row>
    <x:row r="288" spans="1:61" hidden="1">
      <x:c r="B288" s="209" t="n">
        <x:v>8179900001</x:v>
      </x:c>
      <x:c r="D288" s="210" t="s">
        <x:v>667</x:v>
      </x:c>
      <x:c r="F288" s="194" t="n">
        <x:v>0</x:v>
      </x:c>
      <x:c r="G288" s="194" t="s"/>
      <x:c r="H288" s="194" t="n">
        <x:v>0</x:v>
      </x:c>
      <x:c r="I288" s="194" t="s"/>
      <x:c r="J288" s="194" t="n">
        <x:v>0</x:v>
      </x:c>
      <x:c r="K288" s="191" t="s"/>
      <x:c r="L288" s="191" t="s"/>
      <x:c r="BF288" s="208" t="s"/>
      <x:c r="BH288" s="196" t="s"/>
      <x:c r="BI288" s="196" t="s"/>
    </x:row>
    <x:row r="289" spans="1:61">
      <x:c r="B289" s="209" t="n">
        <x:v>8179900002</x:v>
      </x:c>
      <x:c r="D289" s="210" t="s">
        <x:v>668</x:v>
      </x:c>
      <x:c r="F289" s="194" t="n">
        <x:v>-1868.2</x:v>
      </x:c>
      <x:c r="G289" s="194" t="s"/>
      <x:c r="H289" s="194" t="n">
        <x:v>0</x:v>
      </x:c>
      <x:c r="I289" s="194" t="s"/>
      <x:c r="J289" s="194" t="n">
        <x:v>-1868.2</x:v>
      </x:c>
      <x:c r="K289" s="191" t="s"/>
      <x:c r="L289" s="191" t="s"/>
      <x:c r="BF289" s="208" t="s"/>
      <x:c r="BH289" s="196" t="s"/>
      <x:c r="BI289" s="196" t="s"/>
    </x:row>
    <x:row r="290" spans="1:61" hidden="1">
      <x:c r="B290" s="209" t="n">
        <x:v>8179900003</x:v>
      </x:c>
      <x:c r="D290" s="210" t="s">
        <x:v>669</x:v>
      </x:c>
      <x:c r="F290" s="194" t="n">
        <x:v>0</x:v>
      </x:c>
      <x:c r="G290" s="194" t="s"/>
      <x:c r="H290" s="194" t="n">
        <x:v>0</x:v>
      </x:c>
      <x:c r="I290" s="194" t="s"/>
      <x:c r="J290" s="194" t="n">
        <x:v>0</x:v>
      </x:c>
      <x:c r="K290" s="191" t="s"/>
      <x:c r="L290" s="191" t="s"/>
      <x:c r="BF290" s="208" t="s"/>
      <x:c r="BH290" s="196" t="s"/>
      <x:c r="BI290" s="196" t="s"/>
    </x:row>
    <x:row r="291" spans="1:61">
      <x:c r="B291" s="209" t="n">
        <x:v>8179900004</x:v>
      </x:c>
      <x:c r="D291" s="210" t="s">
        <x:v>670</x:v>
      </x:c>
      <x:c r="F291" s="194" t="n">
        <x:v>-12649.14</x:v>
      </x:c>
      <x:c r="G291" s="194" t="s"/>
      <x:c r="H291" s="194" t="n">
        <x:v>-4216.38</x:v>
      </x:c>
      <x:c r="I291" s="194" t="s"/>
      <x:c r="J291" s="194" t="n">
        <x:v>-16865.52</x:v>
      </x:c>
      <x:c r="K291" s="191" t="s"/>
      <x:c r="L291" s="191" t="s"/>
      <x:c r="BF291" s="208" t="s"/>
      <x:c r="BH291" s="196" t="s"/>
      <x:c r="BI291" s="196" t="s"/>
    </x:row>
    <x:row r="292" spans="1:61" hidden="1">
      <x:c r="B292" s="209" t="n">
        <x:v>8179900005</x:v>
      </x:c>
      <x:c r="D292" s="210" t="s">
        <x:v>671</x:v>
      </x:c>
      <x:c r="F292" s="194" t="n">
        <x:v>0</x:v>
      </x:c>
      <x:c r="G292" s="194" t="s"/>
      <x:c r="H292" s="194" t="n">
        <x:v>0</x:v>
      </x:c>
      <x:c r="I292" s="194" t="s"/>
      <x:c r="J292" s="194" t="n">
        <x:v>0</x:v>
      </x:c>
      <x:c r="K292" s="191" t="s"/>
      <x:c r="L292" s="191" t="s"/>
      <x:c r="BF292" s="208" t="s"/>
      <x:c r="BH292" s="196" t="s"/>
      <x:c r="BI292" s="196" t="s"/>
    </x:row>
    <x:row r="293" spans="1:61" hidden="1">
      <x:c r="B293" s="209" t="n">
        <x:v>8179900007</x:v>
      </x:c>
      <x:c r="D293" s="210" t="s">
        <x:v>672</x:v>
      </x:c>
      <x:c r="F293" s="194" t="n">
        <x:v>0</x:v>
      </x:c>
      <x:c r="G293" s="194" t="s"/>
      <x:c r="H293" s="194" t="n">
        <x:v>0</x:v>
      </x:c>
      <x:c r="I293" s="194" t="s"/>
      <x:c r="J293" s="194" t="n">
        <x:v>0</x:v>
      </x:c>
      <x:c r="K293" s="191" t="s"/>
      <x:c r="L293" s="191" t="s"/>
      <x:c r="BF293" s="208" t="s"/>
      <x:c r="BH293" s="196" t="s"/>
      <x:c r="BI293" s="196" t="s"/>
    </x:row>
    <x:row r="294" spans="1:61" hidden="1">
      <x:c r="B294" s="209" t="n">
        <x:v>8179900009</x:v>
      </x:c>
      <x:c r="D294" s="210" t="s">
        <x:v>625</x:v>
      </x:c>
      <x:c r="F294" s="194" t="n">
        <x:v>0</x:v>
      </x:c>
      <x:c r="G294" s="194" t="s"/>
      <x:c r="H294" s="194" t="n">
        <x:v>0</x:v>
      </x:c>
      <x:c r="I294" s="194" t="s"/>
      <x:c r="J294" s="194" t="n">
        <x:v>0</x:v>
      </x:c>
      <x:c r="K294" s="191" t="s"/>
      <x:c r="L294" s="191" t="s"/>
      <x:c r="BF294" s="208" t="s"/>
      <x:c r="BH294" s="196" t="s"/>
      <x:c r="BI294" s="196" t="s"/>
    </x:row>
    <x:row r="295" spans="1:61" hidden="1">
      <x:c r="B295" s="209" t="n">
        <x:v>8179900010</x:v>
      </x:c>
      <x:c r="D295" s="210" t="s">
        <x:v>673</x:v>
      </x:c>
      <x:c r="F295" s="194" t="n">
        <x:v>0</x:v>
      </x:c>
      <x:c r="G295" s="194" t="s"/>
      <x:c r="H295" s="194" t="n">
        <x:v>0</x:v>
      </x:c>
      <x:c r="I295" s="194" t="s"/>
      <x:c r="J295" s="194" t="n">
        <x:v>0</x:v>
      </x:c>
      <x:c r="K295" s="191" t="s"/>
      <x:c r="L295" s="191" t="s"/>
      <x:c r="BF295" s="208" t="s"/>
      <x:c r="BH295" s="196" t="s"/>
      <x:c r="BI295" s="196" t="s"/>
    </x:row>
    <x:row r="296" spans="1:61" hidden="1">
      <x:c r="B296" s="209" t="n">
        <x:v>8179900020</x:v>
      </x:c>
      <x:c r="D296" s="210" t="s">
        <x:v>674</x:v>
      </x:c>
      <x:c r="F296" s="194" t="n">
        <x:v>0</x:v>
      </x:c>
      <x:c r="G296" s="194" t="s"/>
      <x:c r="H296" s="194" t="n">
        <x:v>0</x:v>
      </x:c>
      <x:c r="I296" s="194" t="s"/>
      <x:c r="J296" s="194" t="n">
        <x:v>0</x:v>
      </x:c>
      <x:c r="K296" s="191" t="s"/>
      <x:c r="L296" s="191" t="s"/>
      <x:c r="BF296" s="208" t="s"/>
      <x:c r="BH296" s="196" t="s"/>
      <x:c r="BI296" s="196" t="s"/>
    </x:row>
    <x:row r="297" spans="1:61" hidden="1">
      <x:c r="B297" s="209" t="n">
        <x:v>8199800001</x:v>
      </x:c>
      <x:c r="D297" s="210" t="s">
        <x:v>675</x:v>
      </x:c>
      <x:c r="F297" s="194" t="n">
        <x:v>0</x:v>
      </x:c>
      <x:c r="G297" s="194" t="s"/>
      <x:c r="H297" s="194" t="n">
        <x:v>0</x:v>
      </x:c>
      <x:c r="I297" s="194" t="s"/>
      <x:c r="J297" s="194" t="n">
        <x:v>0</x:v>
      </x:c>
      <x:c r="K297" s="191" t="s"/>
      <x:c r="L297" s="191" t="s"/>
      <x:c r="BF297" s="208" t="s"/>
      <x:c r="BH297" s="196" t="s"/>
      <x:c r="BI297" s="196" t="s"/>
    </x:row>
    <x:row r="298" spans="1:61" hidden="1">
      <x:c r="B298" s="209" t="n">
        <x:v>8199800002</x:v>
      </x:c>
      <x:c r="D298" s="210" t="s">
        <x:v>676</x:v>
      </x:c>
      <x:c r="F298" s="194" t="n">
        <x:v>0</x:v>
      </x:c>
      <x:c r="G298" s="194" t="s"/>
      <x:c r="H298" s="194" t="n">
        <x:v>0</x:v>
      </x:c>
      <x:c r="I298" s="194" t="s"/>
      <x:c r="J298" s="194" t="n">
        <x:v>0</x:v>
      </x:c>
      <x:c r="K298" s="191" t="s"/>
      <x:c r="L298" s="191" t="s"/>
      <x:c r="BF298" s="208" t="s"/>
      <x:c r="BH298" s="196" t="s"/>
      <x:c r="BI298" s="196" t="s"/>
    </x:row>
    <x:row r="299" spans="1:61" hidden="1">
      <x:c r="B299" s="209" t="n">
        <x:v>8199900007</x:v>
      </x:c>
      <x:c r="D299" s="210" t="s">
        <x:v>677</x:v>
      </x:c>
      <x:c r="F299" s="194" t="n">
        <x:v>0</x:v>
      </x:c>
      <x:c r="G299" s="194" t="s"/>
      <x:c r="H299" s="194" t="n">
        <x:v>0</x:v>
      </x:c>
      <x:c r="I299" s="194" t="s"/>
      <x:c r="J299" s="194" t="n">
        <x:v>0</x:v>
      </x:c>
      <x:c r="K299" s="191" t="s"/>
      <x:c r="L299" s="191" t="s"/>
      <x:c r="BF299" s="208" t="s"/>
      <x:c r="BH299" s="196" t="s"/>
      <x:c r="BI299" s="196" t="s"/>
    </x:row>
    <x:row r="300" spans="1:61" hidden="1">
      <x:c r="B300" s="209" t="n">
        <x:v>8199900101</x:v>
      </x:c>
      <x:c r="D300" s="210" t="s">
        <x:v>678</x:v>
      </x:c>
      <x:c r="F300" s="194" t="n">
        <x:v>0</x:v>
      </x:c>
      <x:c r="G300" s="194" t="s"/>
      <x:c r="H300" s="194" t="n">
        <x:v>0</x:v>
      </x:c>
      <x:c r="I300" s="194" t="s"/>
      <x:c r="J300" s="194" t="n">
        <x:v>0</x:v>
      </x:c>
      <x:c r="K300" s="191" t="s"/>
      <x:c r="L300" s="191" t="s"/>
      <x:c r="BF300" s="208" t="s"/>
      <x:c r="BH300" s="196" t="s"/>
      <x:c r="BI300" s="196" t="s"/>
    </x:row>
    <x:row r="301" spans="1:61" hidden="1">
      <x:c r="B301" s="209" t="n">
        <x:v>8179900999</x:v>
      </x:c>
      <x:c r="D301" s="210" t="s">
        <x:v>480</x:v>
      </x:c>
      <x:c r="F301" s="194" t="n">
        <x:v>0</x:v>
      </x:c>
      <x:c r="G301" s="194" t="s"/>
      <x:c r="H301" s="194" t="n">
        <x:v>0</x:v>
      </x:c>
      <x:c r="I301" s="194" t="s"/>
      <x:c r="J301" s="194" t="n">
        <x:v>0</x:v>
      </x:c>
      <x:c r="K301" s="191" t="s"/>
      <x:c r="L301" s="191" t="s"/>
      <x:c r="BF301" s="208" t="s"/>
      <x:c r="BH301" s="196" t="s"/>
      <x:c r="BI301" s="196" t="s"/>
    </x:row>
    <x:row r="302" spans="1:61">
      <x:c r="A302" s="195" t="s">
        <x:v>512</x:v>
      </x:c>
      <x:c r="B302" s="192" t="n">
        <x:v>1</x:v>
      </x:c>
      <x:c r="C302" s="193" t="s">
        <x:v>211</x:v>
      </x:c>
      <x:c r="D302" s="210" t="s"/>
      <x:c r="F302" s="211">
        <x:f>SUM(F229:F301)</x:f>
      </x:c>
      <x:c r="G302" s="194" t="s"/>
      <x:c r="H302" s="211">
        <x:f>SUM(H229:H301)</x:f>
      </x:c>
      <x:c r="I302" s="194" t="s"/>
      <x:c r="J302" s="211">
        <x:f>SUM(J229:J301)</x:f>
      </x:c>
      <x:c r="K302" s="191" t="s"/>
      <x:c r="L302" s="191" t="s"/>
      <x:c r="BF302" s="208" t="s"/>
      <x:c r="BH302" s="196" t="s"/>
      <x:c r="BI302" s="196" t="s"/>
    </x:row>
    <x:row r="303" spans="1:61">
      <x:c r="A303" s="195" t="s"/>
      <x:c r="D303" s="210" t="s"/>
      <x:c r="F303" s="194" t="s"/>
      <x:c r="G303" s="194" t="s"/>
      <x:c r="H303" s="194" t="s"/>
      <x:c r="I303" s="194" t="s"/>
      <x:c r="J303" s="194" t="s"/>
      <x:c r="K303" s="191" t="s"/>
      <x:c r="L303" s="191" t="s"/>
      <x:c r="BF303" s="208" t="s"/>
      <x:c r="BH303" s="196" t="s"/>
      <x:c r="BI303" s="196" t="s"/>
    </x:row>
    <x:row r="304" spans="1:61" hidden="1">
      <x:c r="A304" s="195" t="s"/>
      <x:c r="C304" s="193" t="s">
        <x:v>211</x:v>
      </x:c>
      <x:c r="D304" s="198" t="s">
        <x:v>679</x:v>
      </x:c>
      <x:c r="F304" s="212">
        <x:f>+F302+F226+F185+F123</x:f>
      </x:c>
      <x:c r="G304" s="194" t="s"/>
      <x:c r="H304" s="212">
        <x:f>+H302+H226+H185+H123</x:f>
      </x:c>
      <x:c r="I304" s="194" t="s"/>
      <x:c r="J304" s="212">
        <x:f>+J302+J226+J185+J123</x:f>
      </x:c>
      <x:c r="K304" s="191" t="s"/>
      <x:c r="L304" s="191" t="s"/>
      <x:c r="BF304" s="208" t="s"/>
      <x:c r="BH304" s="196" t="s"/>
      <x:c r="BI304" s="196" t="s"/>
    </x:row>
    <x:row r="305" spans="1:61" hidden="1">
      <x:c r="A305" s="191" t="s">
        <x:v>680</x:v>
      </x:c>
      <x:c r="B305" s="209" t="s"/>
      <x:c r="D305" s="210" t="s"/>
      <x:c r="F305" s="194">
        <x:f>SUM(F306:F307)</x:f>
      </x:c>
      <x:c r="G305" s="194" t="s"/>
      <x:c r="H305" s="194">
        <x:f>SUM(H306:H307)</x:f>
      </x:c>
      <x:c r="I305" s="194" t="s"/>
      <x:c r="J305" s="194">
        <x:f>SUM(J306:J307)</x:f>
      </x:c>
      <x:c r="K305" s="191" t="s"/>
      <x:c r="L305" s="191" t="s"/>
      <x:c r="BF305" s="208" t="s"/>
      <x:c r="BH305" s="196" t="s"/>
      <x:c r="BI305" s="196" t="s"/>
    </x:row>
    <x:row r="306" spans="1:61" hidden="1">
      <x:c r="B306" s="209" t="n">
        <x:v>8941001003</x:v>
      </x:c>
      <x:c r="D306" s="210" t="s">
        <x:v>681</x:v>
      </x:c>
      <x:c r="F306" s="194" t="n">
        <x:v>0</x:v>
      </x:c>
      <x:c r="G306" s="194" t="s"/>
      <x:c r="H306" s="194">
        <x:f>J306-F306</x:f>
      </x:c>
      <x:c r="I306" s="194" t="s"/>
      <x:c r="J306" s="194" t="n">
        <x:v>0</x:v>
      </x:c>
      <x:c r="K306" s="191" t="s"/>
      <x:c r="L306" s="191" t="s"/>
      <x:c r="BF306" s="208" t="s"/>
      <x:c r="BH306" s="196" t="s"/>
      <x:c r="BI306" s="196" t="s"/>
    </x:row>
    <x:row r="307" spans="1:61" hidden="1">
      <x:c r="B307" s="209" t="n">
        <x:v>8941001004</x:v>
      </x:c>
      <x:c r="D307" s="210" t="s">
        <x:v>682</x:v>
      </x:c>
      <x:c r="F307" s="194" t="n">
        <x:v>0</x:v>
      </x:c>
      <x:c r="G307" s="194" t="s"/>
      <x:c r="H307" s="194">
        <x:f>J307-F307</x:f>
      </x:c>
      <x:c r="I307" s="194" t="s"/>
      <x:c r="J307" s="194" t="n">
        <x:v>0</x:v>
      </x:c>
      <x:c r="K307" s="191" t="s"/>
      <x:c r="L307" s="191" t="s"/>
      <x:c r="BF307" s="208" t="s"/>
      <x:c r="BH307" s="196" t="s"/>
      <x:c r="BI307" s="196" t="s"/>
    </x:row>
    <x:row r="308" spans="1:61" hidden="1">
      <x:c r="B308" s="209" t="s"/>
      <x:c r="D308" s="210" t="s"/>
      <x:c r="F308" s="194" t="s"/>
      <x:c r="G308" s="194" t="s"/>
      <x:c r="H308" s="194" t="s"/>
      <x:c r="I308" s="194" t="s"/>
      <x:c r="J308" s="194" t="s"/>
      <x:c r="K308" s="191" t="s"/>
      <x:c r="L308" s="191" t="s"/>
      <x:c r="BF308" s="208" t="s"/>
      <x:c r="BH308" s="196" t="s"/>
      <x:c r="BI308" s="196" t="s"/>
    </x:row>
    <x:row r="309" spans="1:61" customFormat="1" ht="13.5" customHeight="1" thickBot="1">
      <x:c r="A309" s="191" t="s">
        <x:v>211</x:v>
      </x:c>
      <x:c r="B309" s="209" t="s"/>
      <x:c r="C309" s="193" t="s">
        <x:v>211</x:v>
      </x:c>
      <x:c r="D309" s="198" t="s">
        <x:v>683</x:v>
      </x:c>
      <x:c r="F309" s="216">
        <x:f>F304+F306+F307</x:f>
      </x:c>
      <x:c r="G309" s="194" t="s"/>
      <x:c r="H309" s="216">
        <x:f>H304+H306+H307</x:f>
      </x:c>
      <x:c r="I309" s="194" t="s"/>
      <x:c r="J309" s="216">
        <x:f>J304+J306+J307</x:f>
      </x:c>
      <x:c r="K309" s="191" t="s"/>
      <x:c r="L309" s="191" t="s"/>
      <x:c r="BF309" s="208" t="s"/>
      <x:c r="BH309" s="196" t="s"/>
      <x:c r="BI309" s="196" t="s"/>
    </x:row>
    <x:row r="310" spans="1:61" customFormat="1" ht="13.5" customHeight="1" thickTop="1">
      <x:c r="B310" s="209" t="s"/>
      <x:c r="D310" s="198" t="s"/>
      <x:c r="F310" s="194" t="s"/>
      <x:c r="G310" s="194" t="s"/>
      <x:c r="H310" s="194" t="s"/>
      <x:c r="I310" s="194" t="s"/>
      <x:c r="J310" s="194" t="s"/>
      <x:c r="K310" s="191" t="s"/>
      <x:c r="L310" s="191" t="s"/>
      <x:c r="BF310" s="208" t="s"/>
      <x:c r="BH310" s="196" t="s"/>
      <x:c r="BI310" s="196" t="s"/>
    </x:row>
    <x:row r="311" spans="1:61">
      <x:c r="B311" s="209" t="n">
        <x:v>9091715001</x:v>
      </x:c>
      <x:c r="D311" s="198" t="s">
        <x:v>684</x:v>
      </x:c>
      <x:c r="F311" s="194" t="n">
        <x:v>9860406</x:v>
      </x:c>
      <x:c r="G311" s="194" t="s"/>
      <x:c r="H311" s="194">
        <x:f>J311</x:f>
      </x:c>
      <x:c r="I311" s="194" t="s"/>
      <x:c r="J311" s="194" t="n">
        <x:v>9860406</x:v>
      </x:c>
      <x:c r="K311" s="191" t="s"/>
      <x:c r="L311" s="191" t="s"/>
      <x:c r="BF311" s="208" t="s"/>
      <x:c r="BH311" s="196" t="s"/>
      <x:c r="BI311" s="196" t="s"/>
    </x:row>
    <x:row r="312" spans="1:61">
      <x:c r="B312" s="217" t="s"/>
      <x:c r="D312" s="205" t="s"/>
      <x:c r="F312" s="194" t="s"/>
      <x:c r="G312" s="194" t="s"/>
      <x:c r="H312" s="194" t="s"/>
      <x:c r="I312" s="194" t="s"/>
      <x:c r="J312" s="194" t="s"/>
      <x:c r="K312" s="191" t="s"/>
      <x:c r="L312" s="191" t="s"/>
      <x:c r="BF312" s="208" t="s"/>
      <x:c r="BH312" s="196" t="s"/>
      <x:c r="BI312" s="196" t="s"/>
    </x:row>
    <x:row r="313" spans="1:61" customFormat="1" ht="13.5" customHeight="1" thickBot="1">
      <x:c r="B313" s="217" t="s"/>
      <x:c r="C313" s="193" t="s">
        <x:v>211</x:v>
      </x:c>
      <x:c r="D313" s="198" t="s">
        <x:v>685</x:v>
      </x:c>
      <x:c r="E313" s="196" t="s"/>
      <x:c r="F313" s="218">
        <x:f>IFERROR(+F309/F311,0)</x:f>
      </x:c>
      <x:c r="G313" s="194" t="s"/>
      <x:c r="H313" s="218">
        <x:f>IFERROR(+H309/H311,0)</x:f>
      </x:c>
      <x:c r="I313" s="194" t="s"/>
      <x:c r="J313" s="218">
        <x:f>IFERROR(+J309/J311,0)</x:f>
      </x:c>
      <x:c r="K313" s="191" t="s"/>
      <x:c r="L313" s="191" t="s"/>
      <x:c r="BF313" s="208" t="s"/>
      <x:c r="BH313" s="196" t="s"/>
      <x:c r="BI313" s="196" t="s"/>
    </x:row>
    <x:row r="314" spans="1:61" customFormat="1" ht="13.5" customHeight="1" thickTop="1">
      <x:c r="B314" s="217" t="s"/>
      <x:c r="D314" s="205" t="s"/>
      <x:c r="F314" s="194" t="s"/>
      <x:c r="G314" s="194" t="s"/>
      <x:c r="H314" s="194" t="s"/>
      <x:c r="I314" s="194" t="s"/>
      <x:c r="J314" s="194" t="s"/>
      <x:c r="K314" s="191" t="s"/>
      <x:c r="L314" s="191" t="s"/>
      <x:c r="BF314" s="208" t="s"/>
      <x:c r="BH314" s="196" t="s"/>
      <x:c r="BI314" s="196" t="s"/>
    </x:row>
    <x:row r="315" spans="1:61">
      <x:c r="A315" s="215" t="s">
        <x:v>409</x:v>
      </x:c>
      <x:c r="B315" s="192" t="n">
        <x:v>1</x:v>
      </x:c>
      <x:c r="C315" s="193" t="s">
        <x:v>211</x:v>
      </x:c>
      <x:c r="D315" s="198" t="s">
        <x:v>686</x:v>
      </x:c>
      <x:c r="F315" s="194" t="s"/>
      <x:c r="G315" s="194" t="s"/>
      <x:c r="H315" s="194" t="s"/>
      <x:c r="I315" s="194" t="s"/>
      <x:c r="J315" s="194" t="s"/>
      <x:c r="K315" s="191" t="s"/>
      <x:c r="L315" s="191" t="s"/>
      <x:c r="BF315" s="208" t="s"/>
      <x:c r="BH315" s="196" t="s"/>
      <x:c r="BI315" s="196" t="s"/>
    </x:row>
    <x:row r="316" spans="1:61" hidden="1">
      <x:c r="B316" s="209" t="n">
        <x:v>6183000101</x:v>
      </x:c>
      <x:c r="D316" s="210" t="s">
        <x:v>687</x:v>
      </x:c>
      <x:c r="F316" s="194" t="n">
        <x:v>0</x:v>
      </x:c>
      <x:c r="G316" s="194" t="s"/>
      <x:c r="H316" s="194" t="n">
        <x:v>0</x:v>
      </x:c>
      <x:c r="I316" s="194" t="s"/>
      <x:c r="J316" s="194" t="n">
        <x:v>0</x:v>
      </x:c>
      <x:c r="K316" s="191" t="s"/>
      <x:c r="L316" s="191" t="s"/>
      <x:c r="BF316" s="208" t="s"/>
      <x:c r="BH316" s="196" t="s"/>
      <x:c r="BI316" s="196" t="s"/>
    </x:row>
    <x:row r="317" spans="1:61" hidden="1">
      <x:c r="B317" s="209" t="n">
        <x:v>6183000102</x:v>
      </x:c>
      <x:c r="D317" s="210" t="s">
        <x:v>143</x:v>
      </x:c>
      <x:c r="F317" s="194" t="n">
        <x:v>0</x:v>
      </x:c>
      <x:c r="G317" s="194" t="s"/>
      <x:c r="H317" s="194" t="n">
        <x:v>0</x:v>
      </x:c>
      <x:c r="I317" s="194" t="s"/>
      <x:c r="J317" s="194" t="n">
        <x:v>0</x:v>
      </x:c>
      <x:c r="K317" s="191" t="s"/>
      <x:c r="L317" s="191" t="s"/>
      <x:c r="BF317" s="208" t="s"/>
      <x:c r="BH317" s="196" t="s"/>
      <x:c r="BI317" s="196" t="s"/>
    </x:row>
    <x:row r="318" spans="1:61" hidden="1">
      <x:c r="B318" s="209" t="n">
        <x:v>6183000103</x:v>
      </x:c>
      <x:c r="D318" s="210" t="s">
        <x:v>437</x:v>
      </x:c>
      <x:c r="F318" s="194" t="n">
        <x:v>0</x:v>
      </x:c>
      <x:c r="G318" s="194" t="s"/>
      <x:c r="H318" s="194" t="n">
        <x:v>0</x:v>
      </x:c>
      <x:c r="I318" s="194" t="s"/>
      <x:c r="J318" s="194" t="n">
        <x:v>0</x:v>
      </x:c>
      <x:c r="K318" s="191" t="s"/>
      <x:c r="L318" s="191" t="s"/>
      <x:c r="BF318" s="208" t="s"/>
      <x:c r="BH318" s="196" t="s"/>
      <x:c r="BI318" s="196" t="s"/>
    </x:row>
    <x:row r="319" spans="1:61" hidden="1">
      <x:c r="B319" s="209" t="n">
        <x:v>6183000104</x:v>
      </x:c>
      <x:c r="D319" s="210" t="s">
        <x:v>688</x:v>
      </x:c>
      <x:c r="F319" s="194" t="n">
        <x:v>0</x:v>
      </x:c>
      <x:c r="G319" s="194" t="s"/>
      <x:c r="H319" s="194" t="n">
        <x:v>0</x:v>
      </x:c>
      <x:c r="I319" s="194" t="s"/>
      <x:c r="J319" s="194" t="n">
        <x:v>0</x:v>
      </x:c>
      <x:c r="K319" s="191" t="s"/>
      <x:c r="L319" s="191" t="s"/>
      <x:c r="BF319" s="208" t="s"/>
      <x:c r="BH319" s="196" t="s"/>
      <x:c r="BI319" s="196" t="s"/>
    </x:row>
    <x:row r="320" spans="1:61">
      <x:c r="B320" s="209" t="n">
        <x:v>6183000105</x:v>
      </x:c>
      <x:c r="D320" s="210" t="s">
        <x:v>689</x:v>
      </x:c>
      <x:c r="F320" s="194" t="n">
        <x:v>674531.35</x:v>
      </x:c>
      <x:c r="G320" s="194" t="s"/>
      <x:c r="H320" s="194" t="n">
        <x:v>3948.01</x:v>
      </x:c>
      <x:c r="I320" s="194" t="s"/>
      <x:c r="J320" s="194" t="n">
        <x:v>678479.36</x:v>
      </x:c>
      <x:c r="K320" s="191" t="s"/>
      <x:c r="L320" s="191" t="s"/>
      <x:c r="BF320" s="208" t="s"/>
      <x:c r="BH320" s="196" t="s"/>
      <x:c r="BI320" s="196" t="s"/>
    </x:row>
    <x:row r="321" spans="1:61">
      <x:c r="B321" s="209" t="n">
        <x:v>6183000106</x:v>
      </x:c>
      <x:c r="D321" s="210" t="s">
        <x:v>690</x:v>
      </x:c>
      <x:c r="F321" s="194" t="n">
        <x:v>5791804.55</x:v>
      </x:c>
      <x:c r="G321" s="194" t="s"/>
      <x:c r="H321" s="194" t="n">
        <x:v>-6500287.64</x:v>
      </x:c>
      <x:c r="I321" s="194" t="s"/>
      <x:c r="J321" s="194" t="n">
        <x:v>-708483.090000001</x:v>
      </x:c>
      <x:c r="K321" s="191" t="s"/>
      <x:c r="L321" s="191" t="s"/>
      <x:c r="BF321" s="208" t="s"/>
      <x:c r="BH321" s="196" t="s"/>
      <x:c r="BI321" s="196" t="s"/>
    </x:row>
    <x:row r="322" spans="1:61" hidden="1">
      <x:c r="B322" s="209" t="n">
        <x:v>6183000152</x:v>
      </x:c>
      <x:c r="D322" s="210" t="s">
        <x:v>691</x:v>
      </x:c>
      <x:c r="F322" s="194" t="n">
        <x:v>0</x:v>
      </x:c>
      <x:c r="G322" s="194" t="s"/>
      <x:c r="H322" s="194" t="n">
        <x:v>0</x:v>
      </x:c>
      <x:c r="I322" s="194" t="s"/>
      <x:c r="J322" s="194" t="n">
        <x:v>0</x:v>
      </x:c>
      <x:c r="K322" s="191" t="s"/>
      <x:c r="L322" s="191" t="s"/>
      <x:c r="BF322" s="208" t="s"/>
      <x:c r="BH322" s="196" t="s"/>
      <x:c r="BI322" s="196" t="s"/>
    </x:row>
    <x:row r="323" spans="1:61" hidden="1">
      <x:c r="B323" s="209" t="n">
        <x:v>6183000107</x:v>
      </x:c>
      <x:c r="D323" s="210" t="s">
        <x:v>521</x:v>
      </x:c>
      <x:c r="F323" s="194" t="n">
        <x:v>0</x:v>
      </x:c>
      <x:c r="G323" s="194" t="s"/>
      <x:c r="H323" s="194" t="n">
        <x:v>0</x:v>
      </x:c>
      <x:c r="I323" s="194" t="s"/>
      <x:c r="J323" s="194" t="n">
        <x:v>0</x:v>
      </x:c>
      <x:c r="K323" s="191" t="s"/>
      <x:c r="L323" s="191" t="s"/>
      <x:c r="BF323" s="208" t="s"/>
      <x:c r="BH323" s="196" t="s"/>
      <x:c r="BI323" s="196" t="s"/>
    </x:row>
    <x:row r="324" spans="1:61" hidden="1">
      <x:c r="B324" s="209" t="n">
        <x:v>6183000108</x:v>
      </x:c>
      <x:c r="D324" s="210" t="s">
        <x:v>692</x:v>
      </x:c>
      <x:c r="F324" s="194" t="n">
        <x:v>0</x:v>
      </x:c>
      <x:c r="G324" s="194" t="s"/>
      <x:c r="H324" s="194" t="n">
        <x:v>0</x:v>
      </x:c>
      <x:c r="I324" s="194" t="s"/>
      <x:c r="J324" s="194" t="n">
        <x:v>0</x:v>
      </x:c>
      <x:c r="K324" s="191" t="s"/>
      <x:c r="L324" s="191" t="s"/>
      <x:c r="BF324" s="208" t="s"/>
      <x:c r="BH324" s="196" t="s"/>
      <x:c r="BI324" s="196" t="s"/>
    </x:row>
    <x:row r="325" spans="1:61" hidden="1">
      <x:c r="B325" s="209" t="n">
        <x:v>6183000109</x:v>
      </x:c>
      <x:c r="D325" s="210" t="s">
        <x:v>551</x:v>
      </x:c>
      <x:c r="F325" s="194" t="n">
        <x:v>0</x:v>
      </x:c>
      <x:c r="G325" s="194" t="s"/>
      <x:c r="H325" s="194" t="n">
        <x:v>0</x:v>
      </x:c>
      <x:c r="I325" s="194" t="s"/>
      <x:c r="J325" s="194" t="n">
        <x:v>0</x:v>
      </x:c>
      <x:c r="K325" s="191" t="s"/>
      <x:c r="L325" s="191" t="s"/>
      <x:c r="BF325" s="208" t="s"/>
      <x:c r="BH325" s="196" t="s"/>
      <x:c r="BI325" s="196" t="s"/>
    </x:row>
    <x:row r="326" spans="1:61" hidden="1">
      <x:c r="B326" s="209" t="n">
        <x:v>6183000145</x:v>
      </x:c>
      <x:c r="D326" s="210" t="s">
        <x:v>555</x:v>
      </x:c>
      <x:c r="F326" s="194" t="n">
        <x:v>0</x:v>
      </x:c>
      <x:c r="G326" s="194" t="s"/>
      <x:c r="H326" s="194" t="n">
        <x:v>0</x:v>
      </x:c>
      <x:c r="I326" s="194" t="s"/>
      <x:c r="J326" s="194" t="n">
        <x:v>0</x:v>
      </x:c>
      <x:c r="K326" s="191" t="s"/>
      <x:c r="L326" s="191" t="s"/>
      <x:c r="BF326" s="208" t="s"/>
      <x:c r="BH326" s="196" t="s"/>
      <x:c r="BI326" s="196" t="s"/>
    </x:row>
    <x:row r="327" spans="1:61" hidden="1">
      <x:c r="B327" s="209" t="n">
        <x:v>6183000110</x:v>
      </x:c>
      <x:c r="D327" s="210" t="s">
        <x:v>191</x:v>
      </x:c>
      <x:c r="F327" s="194" t="n">
        <x:v>0</x:v>
      </x:c>
      <x:c r="G327" s="194" t="s"/>
      <x:c r="H327" s="194" t="n">
        <x:v>0</x:v>
      </x:c>
      <x:c r="I327" s="194" t="s"/>
      <x:c r="J327" s="194" t="n">
        <x:v>0</x:v>
      </x:c>
      <x:c r="K327" s="191" t="s"/>
      <x:c r="L327" s="191" t="s"/>
      <x:c r="BF327" s="208" t="s"/>
      <x:c r="BH327" s="196" t="s"/>
      <x:c r="BI327" s="196" t="s"/>
    </x:row>
    <x:row r="328" spans="1:61" hidden="1">
      <x:c r="B328" s="209" t="n">
        <x:v>6183000111</x:v>
      </x:c>
      <x:c r="D328" s="210" t="s">
        <x:v>693</x:v>
      </x:c>
      <x:c r="F328" s="194" t="n">
        <x:v>0</x:v>
      </x:c>
      <x:c r="G328" s="194" t="s"/>
      <x:c r="H328" s="194" t="n">
        <x:v>0</x:v>
      </x:c>
      <x:c r="I328" s="194" t="s"/>
      <x:c r="J328" s="194" t="n">
        <x:v>0</x:v>
      </x:c>
      <x:c r="K328" s="191" t="s"/>
      <x:c r="L328" s="191" t="s"/>
      <x:c r="BF328" s="208" t="s"/>
      <x:c r="BH328" s="196" t="s"/>
      <x:c r="BI328" s="196" t="s"/>
    </x:row>
    <x:row r="329" spans="1:61" hidden="1">
      <x:c r="B329" s="209" t="n">
        <x:v>6183000112</x:v>
      </x:c>
      <x:c r="D329" s="210" t="s">
        <x:v>694</x:v>
      </x:c>
      <x:c r="F329" s="194" t="n">
        <x:v>0</x:v>
      </x:c>
      <x:c r="G329" s="194" t="s"/>
      <x:c r="H329" s="194" t="n">
        <x:v>0</x:v>
      </x:c>
      <x:c r="I329" s="194" t="s"/>
      <x:c r="J329" s="194" t="n">
        <x:v>0</x:v>
      </x:c>
      <x:c r="K329" s="191" t="s"/>
      <x:c r="L329" s="191" t="s"/>
      <x:c r="BF329" s="208" t="s"/>
      <x:c r="BH329" s="196" t="s"/>
      <x:c r="BI329" s="196" t="s"/>
    </x:row>
    <x:row r="330" spans="1:61" hidden="1">
      <x:c r="B330" s="209" t="n">
        <x:v>6183000113</x:v>
      </x:c>
      <x:c r="D330" s="210" t="s">
        <x:v>695</x:v>
      </x:c>
      <x:c r="E330" s="196" t="s"/>
      <x:c r="F330" s="194" t="n">
        <x:v>0</x:v>
      </x:c>
      <x:c r="G330" s="194" t="s"/>
      <x:c r="H330" s="194" t="n">
        <x:v>0</x:v>
      </x:c>
      <x:c r="I330" s="194" t="s"/>
      <x:c r="J330" s="194" t="n">
        <x:v>0</x:v>
      </x:c>
      <x:c r="K330" s="191" t="s"/>
      <x:c r="L330" s="191" t="s"/>
      <x:c r="BF330" s="208" t="s"/>
      <x:c r="BH330" s="196" t="s"/>
      <x:c r="BI330" s="196" t="s"/>
    </x:row>
    <x:row r="331" spans="1:61">
      <x:c r="B331" s="209" t="n">
        <x:v>6183000125</x:v>
      </x:c>
      <x:c r="D331" s="210" t="s">
        <x:v>696</x:v>
      </x:c>
      <x:c r="E331" s="196" t="s"/>
      <x:c r="F331" s="194" t="n">
        <x:v>-4925.01</x:v>
      </x:c>
      <x:c r="G331" s="194" t="s"/>
      <x:c r="H331" s="194" t="n">
        <x:v>8208.33</x:v>
      </x:c>
      <x:c r="I331" s="194" t="s"/>
      <x:c r="J331" s="194" t="n">
        <x:v>3283.32</x:v>
      </x:c>
      <x:c r="K331" s="191" t="s"/>
      <x:c r="L331" s="191" t="s"/>
      <x:c r="BF331" s="208" t="s"/>
      <x:c r="BH331" s="196" t="s"/>
      <x:c r="BI331" s="196" t="s"/>
    </x:row>
    <x:row r="332" spans="1:61">
      <x:c r="B332" s="209" t="n">
        <x:v>6183000126</x:v>
      </x:c>
      <x:c r="D332" s="210" t="s">
        <x:v>697</x:v>
      </x:c>
      <x:c r="E332" s="196" t="s"/>
      <x:c r="F332" s="194" t="n">
        <x:v>-18574.99</x:v>
      </x:c>
      <x:c r="G332" s="194" t="s"/>
      <x:c r="H332" s="194" t="n">
        <x:v>6191.67</x:v>
      </x:c>
      <x:c r="I332" s="194" t="s"/>
      <x:c r="J332" s="194" t="n">
        <x:v>-12383.32</x:v>
      </x:c>
      <x:c r="K332" s="191" t="s"/>
      <x:c r="L332" s="191" t="s"/>
      <x:c r="BF332" s="208" t="s"/>
      <x:c r="BH332" s="196" t="s"/>
      <x:c r="BI332" s="196" t="s"/>
    </x:row>
    <x:row r="333" spans="1:61" hidden="1">
      <x:c r="B333" s="209" t="n">
        <x:v>6183000127</x:v>
      </x:c>
      <x:c r="D333" s="210" t="s">
        <x:v>698</x:v>
      </x:c>
      <x:c r="E333" s="196" t="s"/>
      <x:c r="F333" s="194" t="n">
        <x:v>0</x:v>
      </x:c>
      <x:c r="G333" s="194" t="s"/>
      <x:c r="H333" s="194" t="n">
        <x:v>0</x:v>
      </x:c>
      <x:c r="I333" s="194" t="s"/>
      <x:c r="J333" s="194" t="n">
        <x:v>0</x:v>
      </x:c>
      <x:c r="K333" s="191" t="s"/>
      <x:c r="L333" s="191" t="s"/>
      <x:c r="BF333" s="208" t="s"/>
      <x:c r="BH333" s="196" t="s"/>
      <x:c r="BI333" s="196" t="s"/>
    </x:row>
    <x:row r="334" spans="1:61" hidden="1">
      <x:c r="B334" s="209" t="n">
        <x:v>6183000128</x:v>
      </x:c>
      <x:c r="D334" s="210" t="s">
        <x:v>699</x:v>
      </x:c>
      <x:c r="E334" s="196" t="s"/>
      <x:c r="F334" s="194" t="n">
        <x:v>0</x:v>
      </x:c>
      <x:c r="G334" s="194" t="s"/>
      <x:c r="H334" s="194" t="n">
        <x:v>0</x:v>
      </x:c>
      <x:c r="I334" s="194" t="s"/>
      <x:c r="J334" s="194" t="n">
        <x:v>0</x:v>
      </x:c>
      <x:c r="K334" s="191" t="s"/>
      <x:c r="L334" s="191" t="s"/>
      <x:c r="BF334" s="208" t="s"/>
      <x:c r="BH334" s="196" t="s"/>
      <x:c r="BI334" s="196" t="s"/>
    </x:row>
    <x:row r="335" spans="1:61" hidden="1">
      <x:c r="B335" s="209" t="n">
        <x:v>6183000129</x:v>
      </x:c>
      <x:c r="D335" s="210" t="s">
        <x:v>700</x:v>
      </x:c>
      <x:c r="E335" s="196" t="s"/>
      <x:c r="F335" s="194" t="n">
        <x:v>0</x:v>
      </x:c>
      <x:c r="G335" s="194" t="s"/>
      <x:c r="H335" s="194" t="n">
        <x:v>0</x:v>
      </x:c>
      <x:c r="I335" s="194" t="s"/>
      <x:c r="J335" s="194" t="n">
        <x:v>0</x:v>
      </x:c>
      <x:c r="K335" s="191" t="s"/>
      <x:c r="L335" s="191" t="s"/>
      <x:c r="BF335" s="208" t="s"/>
      <x:c r="BH335" s="196" t="s"/>
      <x:c r="BI335" s="196" t="s"/>
    </x:row>
    <x:row r="336" spans="1:61" hidden="1">
      <x:c r="B336" s="209" t="n">
        <x:v>6183000130</x:v>
      </x:c>
      <x:c r="D336" s="210" t="s">
        <x:v>701</x:v>
      </x:c>
      <x:c r="E336" s="196" t="s"/>
      <x:c r="F336" s="194" t="n">
        <x:v>0</x:v>
      </x:c>
      <x:c r="G336" s="194" t="s"/>
      <x:c r="H336" s="194" t="n">
        <x:v>0</x:v>
      </x:c>
      <x:c r="I336" s="194" t="s"/>
      <x:c r="J336" s="194" t="n">
        <x:v>0</x:v>
      </x:c>
      <x:c r="K336" s="191" t="s"/>
      <x:c r="L336" s="191" t="s"/>
      <x:c r="BF336" s="208" t="s"/>
      <x:c r="BH336" s="196" t="s"/>
      <x:c r="BI336" s="196" t="s"/>
    </x:row>
    <x:row r="337" spans="1:61" hidden="1">
      <x:c r="B337" s="209" t="n">
        <x:v>6183000131</x:v>
      </x:c>
      <x:c r="D337" s="210" t="s">
        <x:v>702</x:v>
      </x:c>
      <x:c r="E337" s="196" t="s"/>
      <x:c r="F337" s="194" t="n">
        <x:v>0</x:v>
      </x:c>
      <x:c r="G337" s="194" t="s"/>
      <x:c r="H337" s="194" t="n">
        <x:v>0</x:v>
      </x:c>
      <x:c r="I337" s="194" t="s"/>
      <x:c r="J337" s="194" t="n">
        <x:v>0</x:v>
      </x:c>
      <x:c r="K337" s="191" t="s"/>
      <x:c r="L337" s="191" t="s"/>
      <x:c r="BF337" s="208" t="s"/>
      <x:c r="BH337" s="196" t="s"/>
      <x:c r="BI337" s="196" t="s"/>
    </x:row>
    <x:row r="338" spans="1:61" hidden="1">
      <x:c r="B338" s="209" t="n">
        <x:v>6183000132</x:v>
      </x:c>
      <x:c r="D338" s="210" t="s">
        <x:v>703</x:v>
      </x:c>
      <x:c r="E338" s="196" t="s"/>
      <x:c r="F338" s="194" t="n">
        <x:v>0</x:v>
      </x:c>
      <x:c r="G338" s="194" t="s"/>
      <x:c r="H338" s="194" t="n">
        <x:v>0</x:v>
      </x:c>
      <x:c r="I338" s="194" t="s"/>
      <x:c r="J338" s="194" t="n">
        <x:v>0</x:v>
      </x:c>
      <x:c r="K338" s="191" t="s"/>
      <x:c r="L338" s="191" t="s"/>
      <x:c r="BF338" s="208" t="s"/>
      <x:c r="BH338" s="196" t="s"/>
      <x:c r="BI338" s="196" t="s"/>
    </x:row>
    <x:row r="339" spans="1:61" hidden="1">
      <x:c r="B339" s="209" t="n">
        <x:v>6183000133</x:v>
      </x:c>
      <x:c r="D339" s="210" t="s">
        <x:v>704</x:v>
      </x:c>
      <x:c r="E339" s="196" t="s"/>
      <x:c r="F339" s="194" t="n">
        <x:v>0</x:v>
      </x:c>
      <x:c r="G339" s="194" t="s"/>
      <x:c r="H339" s="194" t="n">
        <x:v>0</x:v>
      </x:c>
      <x:c r="I339" s="194" t="s"/>
      <x:c r="J339" s="194" t="n">
        <x:v>0</x:v>
      </x:c>
      <x:c r="K339" s="191" t="s"/>
      <x:c r="L339" s="191" t="s"/>
      <x:c r="BF339" s="208" t="s"/>
      <x:c r="BH339" s="196" t="s"/>
      <x:c r="BI339" s="196" t="s"/>
    </x:row>
    <x:row r="340" spans="1:61" hidden="1">
      <x:c r="B340" s="209" t="n">
        <x:v>6183000134</x:v>
      </x:c>
      <x:c r="D340" s="210" t="s">
        <x:v>705</x:v>
      </x:c>
      <x:c r="E340" s="196" t="s"/>
      <x:c r="F340" s="194" t="n">
        <x:v>0</x:v>
      </x:c>
      <x:c r="G340" s="194" t="s"/>
      <x:c r="H340" s="194" t="n">
        <x:v>0</x:v>
      </x:c>
      <x:c r="I340" s="194" t="s"/>
      <x:c r="J340" s="194" t="n">
        <x:v>0</x:v>
      </x:c>
      <x:c r="K340" s="191" t="s"/>
      <x:c r="L340" s="191" t="s"/>
      <x:c r="BF340" s="208" t="s"/>
      <x:c r="BH340" s="196" t="s"/>
      <x:c r="BI340" s="196" t="s"/>
    </x:row>
    <x:row r="341" spans="1:61" hidden="1">
      <x:c r="B341" s="209" t="n">
        <x:v>6183000153</x:v>
      </x:c>
      <x:c r="D341" s="210" t="s">
        <x:v>706</x:v>
      </x:c>
      <x:c r="E341" s="196" t="s"/>
      <x:c r="F341" s="194" t="n">
        <x:v>0</x:v>
      </x:c>
      <x:c r="G341" s="194" t="s"/>
      <x:c r="H341" s="194" t="n">
        <x:v>0</x:v>
      </x:c>
      <x:c r="I341" s="194" t="s"/>
      <x:c r="J341" s="194" t="n">
        <x:v>0</x:v>
      </x:c>
      <x:c r="K341" s="191" t="s"/>
      <x:c r="L341" s="191" t="s"/>
      <x:c r="BF341" s="208" t="s"/>
      <x:c r="BH341" s="196" t="s"/>
      <x:c r="BI341" s="196" t="s"/>
    </x:row>
    <x:row r="342" spans="1:61" hidden="1">
      <x:c r="B342" s="209" t="n">
        <x:v>6183000135</x:v>
      </x:c>
      <x:c r="D342" s="210" t="s">
        <x:v>707</x:v>
      </x:c>
      <x:c r="E342" s="196" t="s"/>
      <x:c r="F342" s="194" t="n">
        <x:v>0</x:v>
      </x:c>
      <x:c r="G342" s="194" t="s"/>
      <x:c r="H342" s="194" t="n">
        <x:v>0</x:v>
      </x:c>
      <x:c r="I342" s="194" t="s"/>
      <x:c r="J342" s="194" t="n">
        <x:v>0</x:v>
      </x:c>
      <x:c r="K342" s="191" t="s"/>
      <x:c r="L342" s="191" t="s"/>
      <x:c r="BF342" s="208" t="s"/>
      <x:c r="BH342" s="196" t="s"/>
      <x:c r="BI342" s="196" t="s"/>
    </x:row>
    <x:row r="343" spans="1:61" hidden="1">
      <x:c r="B343" s="209" t="n">
        <x:v>6183000114</x:v>
      </x:c>
      <x:c r="D343" s="210" t="s">
        <x:v>571</x:v>
      </x:c>
      <x:c r="F343" s="194" t="n">
        <x:v>0</x:v>
      </x:c>
      <x:c r="G343" s="194" t="s"/>
      <x:c r="H343" s="194" t="n">
        <x:v>0</x:v>
      </x:c>
      <x:c r="I343" s="194" t="s"/>
      <x:c r="J343" s="194" t="n">
        <x:v>0</x:v>
      </x:c>
      <x:c r="K343" s="191" t="s"/>
      <x:c r="L343" s="191" t="s"/>
      <x:c r="BF343" s="208" t="s"/>
      <x:c r="BH343" s="196" t="s"/>
      <x:c r="BI343" s="196" t="s"/>
    </x:row>
    <x:row r="344" spans="1:61" hidden="1">
      <x:c r="B344" s="209" t="n">
        <x:v>6183000115</x:v>
      </x:c>
      <x:c r="D344" s="210" t="s">
        <x:v>708</x:v>
      </x:c>
      <x:c r="F344" s="194" t="n">
        <x:v>0</x:v>
      </x:c>
      <x:c r="G344" s="194" t="s"/>
      <x:c r="H344" s="194" t="n">
        <x:v>0</x:v>
      </x:c>
      <x:c r="I344" s="194" t="s"/>
      <x:c r="J344" s="194" t="n">
        <x:v>0</x:v>
      </x:c>
      <x:c r="K344" s="191" t="s"/>
      <x:c r="L344" s="191" t="s"/>
      <x:c r="BF344" s="208" t="s"/>
      <x:c r="BH344" s="196" t="s"/>
      <x:c r="BI344" s="196" t="s"/>
    </x:row>
    <x:row r="345" spans="1:61" hidden="1">
      <x:c r="B345" s="209" t="s">
        <x:v>709</x:v>
      </x:c>
      <x:c r="D345" s="210" t="s">
        <x:v>134</x:v>
      </x:c>
      <x:c r="F345" s="194" t="n">
        <x:v>0</x:v>
      </x:c>
      <x:c r="G345" s="194" t="s"/>
      <x:c r="H345" s="194" t="n">
        <x:v>0</x:v>
      </x:c>
      <x:c r="I345" s="194" t="s"/>
      <x:c r="J345" s="194" t="n">
        <x:v>0</x:v>
      </x:c>
      <x:c r="K345" s="191" t="s"/>
      <x:c r="L345" s="191" t="s"/>
      <x:c r="BF345" s="208" t="s"/>
      <x:c r="BH345" s="196" t="s"/>
      <x:c r="BI345" s="196" t="s"/>
    </x:row>
    <x:row r="346" spans="1:61" hidden="1">
      <x:c r="B346" s="209" t="n">
        <x:v>6181500006</x:v>
      </x:c>
      <x:c r="D346" s="210" t="s">
        <x:v>710</x:v>
      </x:c>
      <x:c r="F346" s="194" t="n">
        <x:v>0</x:v>
      </x:c>
      <x:c r="G346" s="194" t="s"/>
      <x:c r="H346" s="194" t="n">
        <x:v>0</x:v>
      </x:c>
      <x:c r="I346" s="194" t="s"/>
      <x:c r="J346" s="194" t="n">
        <x:v>0</x:v>
      </x:c>
      <x:c r="K346" s="191" t="s"/>
      <x:c r="L346" s="191" t="s"/>
      <x:c r="BF346" s="208" t="s"/>
      <x:c r="BH346" s="196" t="s"/>
      <x:c r="BI346" s="196" t="s"/>
    </x:row>
    <x:row r="347" spans="1:61" hidden="1">
      <x:c r="B347" s="209" t="n">
        <x:v>6183000116</x:v>
      </x:c>
      <x:c r="D347" s="210" t="s">
        <x:v>711</x:v>
      </x:c>
      <x:c r="F347" s="194" t="n">
        <x:v>0</x:v>
      </x:c>
      <x:c r="G347" s="194" t="s"/>
      <x:c r="H347" s="194" t="n">
        <x:v>0</x:v>
      </x:c>
      <x:c r="I347" s="194" t="s"/>
      <x:c r="J347" s="194" t="n">
        <x:v>0</x:v>
      </x:c>
      <x:c r="K347" s="191" t="s"/>
      <x:c r="L347" s="191" t="s"/>
      <x:c r="BF347" s="208" t="s"/>
      <x:c r="BH347" s="196" t="s"/>
      <x:c r="BI347" s="196" t="s"/>
    </x:row>
    <x:row r="348" spans="1:61">
      <x:c r="B348" s="209" t="n">
        <x:v>6183000117</x:v>
      </x:c>
      <x:c r="D348" s="210" t="s">
        <x:v>548</x:v>
      </x:c>
      <x:c r="F348" s="194" t="n">
        <x:v>-265986.23</x:v>
      </x:c>
      <x:c r="G348" s="194" t="s"/>
      <x:c r="H348" s="194" t="n">
        <x:v>37006.69</x:v>
      </x:c>
      <x:c r="I348" s="194" t="s"/>
      <x:c r="J348" s="194" t="n">
        <x:v>-228979.54</x:v>
      </x:c>
      <x:c r="K348" s="191" t="s"/>
      <x:c r="L348" s="191" t="s"/>
      <x:c r="BF348" s="208" t="s"/>
      <x:c r="BH348" s="196" t="s"/>
      <x:c r="BI348" s="196" t="s"/>
    </x:row>
    <x:row r="349" spans="1:61" hidden="1">
      <x:c r="B349" s="209" t="n">
        <x:v>6183000151</x:v>
      </x:c>
      <x:c r="D349" s="210" t="s">
        <x:v>549</x:v>
      </x:c>
      <x:c r="F349" s="194" t="n">
        <x:v>0</x:v>
      </x:c>
      <x:c r="G349" s="194" t="s"/>
      <x:c r="H349" s="194" t="n">
        <x:v>0</x:v>
      </x:c>
      <x:c r="I349" s="194" t="s"/>
      <x:c r="J349" s="194" t="n">
        <x:v>0</x:v>
      </x:c>
      <x:c r="K349" s="191" t="s"/>
      <x:c r="L349" s="191" t="s"/>
      <x:c r="BF349" s="208" t="s"/>
      <x:c r="BH349" s="196" t="s"/>
      <x:c r="BI349" s="196" t="s"/>
    </x:row>
    <x:row r="350" spans="1:61" hidden="1">
      <x:c r="B350" s="209" t="n">
        <x:v>6183000118</x:v>
      </x:c>
      <x:c r="D350" s="210" t="s">
        <x:v>712</x:v>
      </x:c>
      <x:c r="F350" s="194" t="n">
        <x:v>0</x:v>
      </x:c>
      <x:c r="G350" s="194" t="s"/>
      <x:c r="H350" s="194" t="n">
        <x:v>0</x:v>
      </x:c>
      <x:c r="I350" s="194" t="s"/>
      <x:c r="J350" s="194" t="n">
        <x:v>0</x:v>
      </x:c>
      <x:c r="K350" s="191" t="s"/>
      <x:c r="L350" s="191" t="s"/>
      <x:c r="BF350" s="208" t="s"/>
      <x:c r="BH350" s="196" t="s"/>
      <x:c r="BI350" s="196" t="s"/>
    </x:row>
    <x:row r="351" spans="1:61" hidden="1">
      <x:c r="B351" s="209" t="n">
        <x:v>6183000119</x:v>
      </x:c>
      <x:c r="D351" s="210" t="s">
        <x:v>713</x:v>
      </x:c>
      <x:c r="F351" s="194" t="n">
        <x:v>0</x:v>
      </x:c>
      <x:c r="G351" s="194" t="s"/>
      <x:c r="H351" s="194" t="n">
        <x:v>0</x:v>
      </x:c>
      <x:c r="I351" s="194" t="s"/>
      <x:c r="J351" s="194" t="n">
        <x:v>0</x:v>
      </x:c>
      <x:c r="K351" s="191" t="s"/>
      <x:c r="L351" s="191" t="s"/>
      <x:c r="BF351" s="208" t="s"/>
      <x:c r="BH351" s="196" t="s"/>
      <x:c r="BI351" s="196" t="s"/>
    </x:row>
    <x:row r="352" spans="1:61" hidden="1">
      <x:c r="B352" s="209" t="n">
        <x:v>6183000120</x:v>
      </x:c>
      <x:c r="D352" s="210" t="s">
        <x:v>714</x:v>
      </x:c>
      <x:c r="F352" s="194" t="n">
        <x:v>0</x:v>
      </x:c>
      <x:c r="G352" s="194" t="s"/>
      <x:c r="H352" s="194" t="n">
        <x:v>0</x:v>
      </x:c>
      <x:c r="I352" s="194" t="s"/>
      <x:c r="J352" s="194" t="n">
        <x:v>0</x:v>
      </x:c>
      <x:c r="K352" s="191" t="s"/>
      <x:c r="L352" s="191" t="s"/>
      <x:c r="BF352" s="208" t="s"/>
      <x:c r="BH352" s="196" t="s"/>
      <x:c r="BI352" s="196" t="s"/>
    </x:row>
    <x:row r="353" spans="1:61" hidden="1">
      <x:c r="B353" s="209" t="n">
        <x:v>6183000121</x:v>
      </x:c>
      <x:c r="D353" s="210" t="s">
        <x:v>298</x:v>
      </x:c>
      <x:c r="F353" s="194" t="n">
        <x:v>0</x:v>
      </x:c>
      <x:c r="G353" s="194" t="s"/>
      <x:c r="H353" s="194" t="n">
        <x:v>0</x:v>
      </x:c>
      <x:c r="I353" s="194" t="s"/>
      <x:c r="J353" s="194" t="n">
        <x:v>0</x:v>
      </x:c>
      <x:c r="K353" s="191" t="s"/>
      <x:c r="L353" s="191" t="s"/>
      <x:c r="BF353" s="208" t="s"/>
      <x:c r="BH353" s="196" t="s"/>
      <x:c r="BI353" s="196" t="s"/>
    </x:row>
    <x:row r="354" spans="1:61" hidden="1">
      <x:c r="B354" s="209" t="n">
        <x:v>6183000122</x:v>
      </x:c>
      <x:c r="D354" s="210" t="s">
        <x:v>523</x:v>
      </x:c>
      <x:c r="E354" s="196" t="s"/>
      <x:c r="F354" s="194" t="n">
        <x:v>0</x:v>
      </x:c>
      <x:c r="G354" s="194" t="s"/>
      <x:c r="H354" s="194" t="n">
        <x:v>0</x:v>
      </x:c>
      <x:c r="I354" s="194" t="s"/>
      <x:c r="J354" s="194" t="n">
        <x:v>0</x:v>
      </x:c>
      <x:c r="K354" s="191" t="s"/>
      <x:c r="BF354" s="208" t="s"/>
      <x:c r="BH354" s="196" t="s"/>
      <x:c r="BI354" s="196" t="s"/>
    </x:row>
    <x:row r="355" spans="1:61" hidden="1">
      <x:c r="B355" s="209" t="n">
        <x:v>6183000123</x:v>
      </x:c>
      <x:c r="D355" s="210" t="s">
        <x:v>715</x:v>
      </x:c>
      <x:c r="E355" s="196" t="s"/>
      <x:c r="F355" s="194" t="n">
        <x:v>0</x:v>
      </x:c>
      <x:c r="G355" s="194" t="s"/>
      <x:c r="H355" s="194" t="n">
        <x:v>0</x:v>
      </x:c>
      <x:c r="I355" s="194" t="s"/>
      <x:c r="J355" s="194" t="n">
        <x:v>0</x:v>
      </x:c>
      <x:c r="K355" s="191" t="s"/>
      <x:c r="BF355" s="208" t="s"/>
      <x:c r="BH355" s="196" t="s"/>
      <x:c r="BI355" s="196" t="s"/>
    </x:row>
    <x:row r="356" spans="1:61" hidden="1">
      <x:c r="B356" s="209" t="n">
        <x:v>6183000146</x:v>
      </x:c>
      <x:c r="D356" s="210" t="s">
        <x:v>377</x:v>
      </x:c>
      <x:c r="E356" s="196" t="s"/>
      <x:c r="F356" s="194" t="n">
        <x:v>0</x:v>
      </x:c>
      <x:c r="G356" s="194" t="s"/>
      <x:c r="H356" s="194" t="n">
        <x:v>0</x:v>
      </x:c>
      <x:c r="I356" s="194" t="s"/>
      <x:c r="J356" s="194" t="n">
        <x:v>0</x:v>
      </x:c>
      <x:c r="K356" s="191" t="s"/>
      <x:c r="BF356" s="208" t="s"/>
      <x:c r="BH356" s="196" t="s"/>
      <x:c r="BI356" s="196" t="s"/>
    </x:row>
    <x:row r="357" spans="1:61" hidden="1">
      <x:c r="B357" s="209" t="n">
        <x:v>6183000149</x:v>
      </x:c>
      <x:c r="D357" s="210" t="s">
        <x:v>716</x:v>
      </x:c>
      <x:c r="E357" s="196" t="s"/>
      <x:c r="F357" s="194" t="n">
        <x:v>0</x:v>
      </x:c>
      <x:c r="G357" s="194" t="s"/>
      <x:c r="H357" s="194" t="n">
        <x:v>0</x:v>
      </x:c>
      <x:c r="I357" s="194" t="s"/>
      <x:c r="J357" s="194" t="n">
        <x:v>0</x:v>
      </x:c>
      <x:c r="K357" s="191" t="s"/>
      <x:c r="BF357" s="208" t="s"/>
      <x:c r="BH357" s="196" t="s"/>
      <x:c r="BI357" s="196" t="s"/>
    </x:row>
    <x:row r="358" spans="1:61" hidden="1">
      <x:c r="B358" s="209" t="n">
        <x:v>6183000154</x:v>
      </x:c>
      <x:c r="D358" s="210" t="s">
        <x:v>717</x:v>
      </x:c>
      <x:c r="E358" s="196" t="s"/>
      <x:c r="F358" s="194" t="n">
        <x:v>0</x:v>
      </x:c>
      <x:c r="G358" s="194" t="s"/>
      <x:c r="H358" s="194" t="n">
        <x:v>0</x:v>
      </x:c>
      <x:c r="I358" s="194" t="s"/>
      <x:c r="J358" s="194" t="n">
        <x:v>0</x:v>
      </x:c>
      <x:c r="K358" s="191" t="s"/>
      <x:c r="BF358" s="208" t="s"/>
      <x:c r="BH358" s="196" t="s"/>
      <x:c r="BI358" s="196" t="s"/>
    </x:row>
    <x:row r="359" spans="1:61" hidden="1">
      <x:c r="B359" s="209" t="n">
        <x:v>6183000155</x:v>
      </x:c>
      <x:c r="D359" s="210" t="s">
        <x:v>77</x:v>
      </x:c>
      <x:c r="E359" s="196" t="s"/>
      <x:c r="F359" s="194" t="n">
        <x:v>0</x:v>
      </x:c>
      <x:c r="G359" s="194" t="s"/>
      <x:c r="H359" s="191" t="n">
        <x:v>0</x:v>
      </x:c>
      <x:c r="I359" s="194" t="s"/>
      <x:c r="J359" s="194" t="n">
        <x:v>0</x:v>
      </x:c>
      <x:c r="K359" s="191" t="s"/>
      <x:c r="BF359" s="208" t="s"/>
      <x:c r="BH359" s="196" t="s"/>
      <x:c r="BI359" s="196" t="s"/>
    </x:row>
    <x:row r="360" spans="1:61" hidden="1">
      <x:c r="B360" s="209" t="n">
        <x:v>6183000147</x:v>
      </x:c>
      <x:c r="D360" s="210" t="s">
        <x:v>718</x:v>
      </x:c>
      <x:c r="E360" s="196" t="s"/>
      <x:c r="F360" s="194" t="n">
        <x:v>0</x:v>
      </x:c>
      <x:c r="G360" s="194" t="s"/>
      <x:c r="H360" s="194" t="n">
        <x:v>0</x:v>
      </x:c>
      <x:c r="I360" s="194" t="s"/>
      <x:c r="J360" s="194" t="n">
        <x:v>0</x:v>
      </x:c>
      <x:c r="K360" s="191" t="s"/>
      <x:c r="BF360" s="208" t="s"/>
      <x:c r="BH360" s="196" t="s"/>
      <x:c r="BI360" s="196" t="s"/>
    </x:row>
    <x:row r="361" spans="1:61" hidden="1">
      <x:c r="B361" s="209" t="s">
        <x:v>719</x:v>
      </x:c>
      <x:c r="D361" s="210" t="s">
        <x:v>720</x:v>
      </x:c>
      <x:c r="E361" s="196" t="s"/>
      <x:c r="F361" s="194" t="n">
        <x:v>0</x:v>
      </x:c>
      <x:c r="G361" s="194" t="s"/>
      <x:c r="H361" s="194" t="n">
        <x:v>0</x:v>
      </x:c>
      <x:c r="I361" s="194" t="s"/>
      <x:c r="J361" s="194" t="n">
        <x:v>0</x:v>
      </x:c>
      <x:c r="K361" s="191" t="s"/>
      <x:c r="BF361" s="208" t="s"/>
      <x:c r="BH361" s="196" t="s"/>
      <x:c r="BI361" s="196" t="s"/>
    </x:row>
    <x:row r="362" spans="1:61" hidden="1">
      <x:c r="B362" s="209" t="s">
        <x:v>721</x:v>
      </x:c>
      <x:c r="D362" s="210" t="s">
        <x:v>722</x:v>
      </x:c>
      <x:c r="E362" s="196" t="s"/>
      <x:c r="F362" s="194" t="n">
        <x:v>0</x:v>
      </x:c>
      <x:c r="G362" s="194" t="s"/>
      <x:c r="H362" s="194" t="n">
        <x:v>0</x:v>
      </x:c>
      <x:c r="I362" s="194" t="s"/>
      <x:c r="J362" s="194" t="n">
        <x:v>0</x:v>
      </x:c>
      <x:c r="K362" s="191" t="s"/>
      <x:c r="BF362" s="208" t="s"/>
      <x:c r="BH362" s="196" t="s"/>
      <x:c r="BI362" s="196" t="s"/>
    </x:row>
    <x:row r="363" spans="1:61" hidden="1">
      <x:c r="B363" s="209" t="s">
        <x:v>723</x:v>
      </x:c>
      <x:c r="D363" s="210" t="s">
        <x:v>722</x:v>
      </x:c>
      <x:c r="E363" s="196" t="s"/>
      <x:c r="F363" s="194" t="n">
        <x:v>0</x:v>
      </x:c>
      <x:c r="G363" s="194" t="s"/>
      <x:c r="H363" s="194" t="n">
        <x:v>0</x:v>
      </x:c>
      <x:c r="I363" s="194" t="s"/>
      <x:c r="J363" s="194" t="n">
        <x:v>0</x:v>
      </x:c>
      <x:c r="K363" s="191" t="s"/>
      <x:c r="BF363" s="208" t="s"/>
      <x:c r="BH363" s="196" t="s"/>
      <x:c r="BI363" s="196" t="s"/>
    </x:row>
    <x:row r="364" spans="1:61" hidden="1">
      <x:c r="B364" s="209" t="s">
        <x:v>724</x:v>
      </x:c>
      <x:c r="D364" s="210" t="s">
        <x:v>722</x:v>
      </x:c>
      <x:c r="E364" s="196" t="s"/>
      <x:c r="F364" s="194" t="n">
        <x:v>0</x:v>
      </x:c>
      <x:c r="G364" s="194" t="s"/>
      <x:c r="H364" s="194" t="n">
        <x:v>0</x:v>
      </x:c>
      <x:c r="I364" s="194" t="s"/>
      <x:c r="J364" s="194" t="n">
        <x:v>0</x:v>
      </x:c>
      <x:c r="K364" s="191" t="s"/>
      <x:c r="BF364" s="208" t="s"/>
      <x:c r="BH364" s="196" t="s"/>
      <x:c r="BI364" s="196" t="s"/>
    </x:row>
    <x:row r="365" spans="1:61" hidden="1">
      <x:c r="B365" s="209" t="s">
        <x:v>725</x:v>
      </x:c>
      <x:c r="D365" s="210" t="s">
        <x:v>722</x:v>
      </x:c>
      <x:c r="E365" s="196" t="s"/>
      <x:c r="F365" s="194" t="n">
        <x:v>0</x:v>
      </x:c>
      <x:c r="G365" s="194" t="s"/>
      <x:c r="H365" s="194" t="n">
        <x:v>0</x:v>
      </x:c>
      <x:c r="I365" s="194" t="s"/>
      <x:c r="J365" s="194" t="n">
        <x:v>0</x:v>
      </x:c>
      <x:c r="K365" s="191" t="s"/>
      <x:c r="BF365" s="208" t="s"/>
      <x:c r="BH365" s="196" t="s"/>
      <x:c r="BI365" s="196" t="s"/>
    </x:row>
    <x:row r="366" spans="1:61">
      <x:c r="A366" s="191" t="s">
        <x:v>512</x:v>
      </x:c>
      <x:c r="B366" s="192" t="n">
        <x:v>1</x:v>
      </x:c>
      <x:c r="C366" s="193" t="s">
        <x:v>211</x:v>
      </x:c>
      <x:c r="F366" s="211">
        <x:f>SUM(F316:F365)</x:f>
      </x:c>
      <x:c r="G366" s="194" t="s"/>
      <x:c r="H366" s="211">
        <x:f>SUM(H316:H365)</x:f>
      </x:c>
      <x:c r="I366" s="194" t="s"/>
      <x:c r="J366" s="211">
        <x:f>SUM(J316:J365)</x:f>
      </x:c>
      <x:c r="K366" s="191" t="s"/>
      <x:c r="L366" s="191" t="s"/>
      <x:c r="BF366" s="208" t="s"/>
      <x:c r="BH366" s="196" t="s"/>
      <x:c r="BI366" s="196" t="s"/>
    </x:row>
    <x:row r="367" spans="1:61">
      <x:c r="F367" s="194" t="s"/>
      <x:c r="G367" s="194" t="s"/>
      <x:c r="H367" s="194" t="s"/>
      <x:c r="I367" s="194" t="s"/>
      <x:c r="J367" s="194" t="s"/>
      <x:c r="K367" s="191" t="s"/>
      <x:c r="L367" s="191" t="s"/>
      <x:c r="BF367" s="208" t="s"/>
      <x:c r="BH367" s="196" t="s"/>
      <x:c r="BI367" s="196" t="s"/>
    </x:row>
    <x:row r="368" spans="1:61">
      <x:c r="A368" s="195" t="s">
        <x:v>409</x:v>
      </x:c>
      <x:c r="B368" s="192" t="n">
        <x:v>1</x:v>
      </x:c>
      <x:c r="C368" s="193" t="s">
        <x:v>211</x:v>
      </x:c>
      <x:c r="D368" s="198" t="s">
        <x:v>726</x:v>
      </x:c>
      <x:c r="E368" s="196" t="s"/>
      <x:c r="F368" s="194" t="s"/>
      <x:c r="G368" s="194" t="s"/>
      <x:c r="H368" s="194" t="s"/>
      <x:c r="I368" s="194" t="s"/>
      <x:c r="J368" s="194" t="s"/>
      <x:c r="K368" s="191" t="s"/>
      <x:c r="BF368" s="208" t="s"/>
      <x:c r="BH368" s="196" t="s"/>
      <x:c r="BI368" s="196" t="s"/>
    </x:row>
    <x:row r="369" spans="1:61" hidden="1">
      <x:c r="B369" s="209" t="n">
        <x:v>6115050101</x:v>
      </x:c>
      <x:c r="D369" s="210" t="s">
        <x:v>312</x:v>
      </x:c>
      <x:c r="E369" s="196" t="s"/>
      <x:c r="F369" s="194" t="n">
        <x:v>0</x:v>
      </x:c>
      <x:c r="G369" s="194" t="s"/>
      <x:c r="H369" s="194">
        <x:f>J369-F369</x:f>
      </x:c>
      <x:c r="I369" s="194" t="s"/>
      <x:c r="J369" s="194" t="n">
        <x:v>0</x:v>
      </x:c>
      <x:c r="K369" s="191" t="s"/>
      <x:c r="BF369" s="208" t="s"/>
      <x:c r="BH369" s="196" t="s"/>
      <x:c r="BI369" s="196" t="s"/>
    </x:row>
    <x:row r="370" spans="1:61" hidden="1">
      <x:c r="B370" s="209" t="n">
        <x:v>6184000101</x:v>
      </x:c>
      <x:c r="D370" s="210" t="s">
        <x:v>727</x:v>
      </x:c>
      <x:c r="E370" s="196" t="s"/>
      <x:c r="F370" s="194" t="n">
        <x:v>0</x:v>
      </x:c>
      <x:c r="G370" s="194" t="s"/>
      <x:c r="H370" s="194">
        <x:f>J370-F370</x:f>
      </x:c>
      <x:c r="I370" s="194" t="s"/>
      <x:c r="J370" s="194" t="n">
        <x:v>0</x:v>
      </x:c>
      <x:c r="K370" s="191" t="s"/>
      <x:c r="BF370" s="208" t="s"/>
      <x:c r="BH370" s="196" t="s"/>
      <x:c r="BI370" s="196" t="s"/>
    </x:row>
    <x:row r="371" spans="1:61" hidden="1">
      <x:c r="B371" s="209" t="n">
        <x:v>6184000102</x:v>
      </x:c>
      <x:c r="D371" s="210" t="s">
        <x:v>437</x:v>
      </x:c>
      <x:c r="E371" s="196" t="s"/>
      <x:c r="F371" s="194" t="n">
        <x:v>0</x:v>
      </x:c>
      <x:c r="G371" s="194" t="s"/>
      <x:c r="H371" s="194">
        <x:f>J371-F371</x:f>
      </x:c>
      <x:c r="I371" s="194" t="s"/>
      <x:c r="J371" s="194" t="n">
        <x:v>0</x:v>
      </x:c>
      <x:c r="K371" s="191" t="s"/>
      <x:c r="BF371" s="208" t="s"/>
      <x:c r="BH371" s="196" t="s"/>
      <x:c r="BI371" s="196" t="s"/>
    </x:row>
    <x:row r="372" spans="1:61" hidden="1">
      <x:c r="B372" s="209" t="n">
        <x:v>6181000004</x:v>
      </x:c>
      <x:c r="D372" s="210" t="s">
        <x:v>728</x:v>
      </x:c>
      <x:c r="F372" s="194" t="n">
        <x:v>0</x:v>
      </x:c>
      <x:c r="G372" s="194" t="s"/>
      <x:c r="H372" s="194">
        <x:f>J372-F372</x:f>
      </x:c>
      <x:c r="I372" s="194" t="s"/>
      <x:c r="J372" s="194" t="n">
        <x:v>0</x:v>
      </x:c>
      <x:c r="K372" s="191" t="s"/>
      <x:c r="L372" s="191" t="s"/>
      <x:c r="BF372" s="208" t="s"/>
      <x:c r="BH372" s="196" t="s"/>
      <x:c r="BI372" s="196" t="s"/>
    </x:row>
    <x:row r="373" spans="1:61" hidden="1">
      <x:c r="B373" s="209" t="n">
        <x:v>6184000103</x:v>
      </x:c>
      <x:c r="D373" s="210" t="s">
        <x:v>729</x:v>
      </x:c>
      <x:c r="E373" s="196" t="s"/>
      <x:c r="F373" s="194" t="n">
        <x:v>0</x:v>
      </x:c>
      <x:c r="G373" s="194" t="s"/>
      <x:c r="H373" s="194">
        <x:f>J373-F373</x:f>
      </x:c>
      <x:c r="I373" s="194" t="s"/>
      <x:c r="J373" s="194" t="n">
        <x:v>0</x:v>
      </x:c>
      <x:c r="K373" s="191" t="s"/>
      <x:c r="BF373" s="208" t="s"/>
      <x:c r="BH373" s="196" t="s"/>
      <x:c r="BI373" s="196" t="s"/>
    </x:row>
    <x:row r="374" spans="1:61" hidden="1">
      <x:c r="B374" s="209" t="n">
        <x:v>6184000104</x:v>
      </x:c>
      <x:c r="D374" s="210" t="s">
        <x:v>713</x:v>
      </x:c>
      <x:c r="E374" s="196" t="s"/>
      <x:c r="F374" s="194" t="n">
        <x:v>0</x:v>
      </x:c>
      <x:c r="G374" s="194" t="s"/>
      <x:c r="H374" s="194">
        <x:f>J374-F374</x:f>
      </x:c>
      <x:c r="I374" s="194" t="s"/>
      <x:c r="J374" s="194" t="n">
        <x:v>0</x:v>
      </x:c>
      <x:c r="K374" s="191" t="s"/>
      <x:c r="BF374" s="208" t="s"/>
      <x:c r="BH374" s="196" t="s"/>
      <x:c r="BI374" s="196" t="s"/>
    </x:row>
    <x:row r="375" spans="1:61" hidden="1">
      <x:c r="B375" s="209" t="n">
        <x:v>6184000105</x:v>
      </x:c>
      <x:c r="D375" s="210" t="s">
        <x:v>730</x:v>
      </x:c>
      <x:c r="E375" s="196" t="s"/>
      <x:c r="F375" s="194" t="n">
        <x:v>0</x:v>
      </x:c>
      <x:c r="G375" s="194" t="s"/>
      <x:c r="H375" s="194">
        <x:f>J375-F375</x:f>
      </x:c>
      <x:c r="I375" s="194" t="s"/>
      <x:c r="J375" s="194" t="n">
        <x:v>0</x:v>
      </x:c>
      <x:c r="K375" s="191" t="s"/>
      <x:c r="BF375" s="208" t="s"/>
      <x:c r="BH375" s="196" t="s"/>
      <x:c r="BI375" s="196" t="s"/>
    </x:row>
    <x:row r="376" spans="1:61" hidden="1">
      <x:c r="B376" s="209" t="n">
        <x:v>6184000106</x:v>
      </x:c>
      <x:c r="D376" s="210" t="s">
        <x:v>731</x:v>
      </x:c>
      <x:c r="E376" s="196" t="s"/>
      <x:c r="F376" s="194" t="n">
        <x:v>0</x:v>
      </x:c>
      <x:c r="G376" s="194" t="s"/>
      <x:c r="H376" s="194">
        <x:f>J376-F376</x:f>
      </x:c>
      <x:c r="I376" s="194" t="s"/>
      <x:c r="J376" s="194" t="n">
        <x:v>0</x:v>
      </x:c>
      <x:c r="K376" s="191" t="s"/>
      <x:c r="BF376" s="208" t="s"/>
      <x:c r="BH376" s="196" t="s"/>
      <x:c r="BI376" s="196" t="s"/>
    </x:row>
    <x:row r="377" spans="1:61" hidden="1">
      <x:c r="B377" s="209" t="s">
        <x:v>732</x:v>
      </x:c>
      <x:c r="D377" s="210" t="s">
        <x:v>733</x:v>
      </x:c>
      <x:c r="E377" s="196" t="s"/>
      <x:c r="F377" s="194" t="n">
        <x:v>0</x:v>
      </x:c>
      <x:c r="G377" s="194" t="s"/>
      <x:c r="H377" s="194">
        <x:f>J377-F377</x:f>
      </x:c>
      <x:c r="I377" s="194" t="s"/>
      <x:c r="J377" s="194" t="n">
        <x:v>0</x:v>
      </x:c>
      <x:c r="K377" s="191" t="s"/>
      <x:c r="BF377" s="208" t="s"/>
      <x:c r="BH377" s="196" t="s"/>
      <x:c r="BI377" s="196" t="s"/>
    </x:row>
    <x:row r="378" spans="1:61" hidden="1">
      <x:c r="B378" s="209" t="n">
        <x:v>6184000107</x:v>
      </x:c>
      <x:c r="D378" s="210" t="s">
        <x:v>728</x:v>
      </x:c>
      <x:c r="E378" s="196" t="s"/>
      <x:c r="F378" s="194" t="n">
        <x:v>0</x:v>
      </x:c>
      <x:c r="G378" s="194" t="s"/>
      <x:c r="H378" s="194">
        <x:f>J378-F378</x:f>
      </x:c>
      <x:c r="I378" s="194" t="s"/>
      <x:c r="J378" s="194" t="n">
        <x:v>0</x:v>
      </x:c>
      <x:c r="K378" s="191" t="s"/>
      <x:c r="BF378" s="208" t="s"/>
      <x:c r="BH378" s="196" t="s"/>
      <x:c r="BI378" s="196" t="s"/>
    </x:row>
    <x:row r="379" spans="1:61" hidden="1">
      <x:c r="B379" s="209" t="n">
        <x:v>6184000108</x:v>
      </x:c>
      <x:c r="D379" s="210" t="s">
        <x:v>734</x:v>
      </x:c>
      <x:c r="F379" s="194" t="n">
        <x:v>0</x:v>
      </x:c>
      <x:c r="G379" s="194" t="s"/>
      <x:c r="H379" s="194">
        <x:f>J379-F379</x:f>
      </x:c>
      <x:c r="I379" s="194" t="s"/>
      <x:c r="J379" s="194" t="n">
        <x:v>0</x:v>
      </x:c>
      <x:c r="K379" s="191" t="s"/>
      <x:c r="L379" s="191" t="s"/>
      <x:c r="BF379" s="208" t="s"/>
      <x:c r="BH379" s="196" t="s"/>
      <x:c r="BI379" s="196" t="s"/>
    </x:row>
    <x:row r="380" spans="1:61" hidden="1">
      <x:c r="B380" s="209" t="n">
        <x:v>6184000109</x:v>
      </x:c>
      <x:c r="D380" s="210" t="s">
        <x:v>735</x:v>
      </x:c>
      <x:c r="F380" s="194" t="n">
        <x:v>0</x:v>
      </x:c>
      <x:c r="G380" s="194" t="s"/>
      <x:c r="H380" s="194">
        <x:f>J380-F380</x:f>
      </x:c>
      <x:c r="I380" s="194" t="s"/>
      <x:c r="J380" s="194" t="n">
        <x:v>0</x:v>
      </x:c>
      <x:c r="K380" s="191" t="s"/>
      <x:c r="L380" s="191" t="s"/>
      <x:c r="BF380" s="208" t="s"/>
      <x:c r="BH380" s="196" t="s"/>
      <x:c r="BI380" s="196" t="s"/>
    </x:row>
    <x:row r="381" spans="1:61">
      <x:c r="B381" s="209" t="n">
        <x:v>6184000110</x:v>
      </x:c>
      <x:c r="D381" s="210" t="s">
        <x:v>736</x:v>
      </x:c>
      <x:c r="F381" s="194" t="n">
        <x:v>2779160.69</x:v>
      </x:c>
      <x:c r="G381" s="194" t="s"/>
      <x:c r="H381" s="194" t="n">
        <x:v>-140044.26</x:v>
      </x:c>
      <x:c r="I381" s="194" t="s"/>
      <x:c r="J381" s="194" t="n">
        <x:v>2639116.43</x:v>
      </x:c>
      <x:c r="K381" s="191" t="s"/>
      <x:c r="L381" s="191" t="s"/>
      <x:c r="BF381" s="208" t="s"/>
      <x:c r="BH381" s="196" t="s"/>
      <x:c r="BI381" s="196" t="s"/>
    </x:row>
    <x:row r="382" spans="1:61" hidden="1">
      <x:c r="B382" s="209" t="n">
        <x:v>6184000111</x:v>
      </x:c>
      <x:c r="D382" s="210" t="s">
        <x:v>618</x:v>
      </x:c>
      <x:c r="F382" s="194" t="n">
        <x:v>0</x:v>
      </x:c>
      <x:c r="G382" s="194" t="s"/>
      <x:c r="H382" s="194">
        <x:f>J382-F382</x:f>
      </x:c>
      <x:c r="I382" s="194" t="s"/>
      <x:c r="J382" s="194" t="n">
        <x:v>0</x:v>
      </x:c>
      <x:c r="K382" s="191" t="s"/>
      <x:c r="L382" s="191" t="s"/>
      <x:c r="BF382" s="208" t="s"/>
      <x:c r="BH382" s="196" t="s"/>
      <x:c r="BI382" s="196" t="s"/>
    </x:row>
    <x:row r="383" spans="1:61" hidden="1">
      <x:c r="B383" s="209" t="n">
        <x:v>6184000112</x:v>
      </x:c>
      <x:c r="D383" s="210" t="s">
        <x:v>737</x:v>
      </x:c>
      <x:c r="F383" s="194" t="n">
        <x:v>0</x:v>
      </x:c>
      <x:c r="G383" s="194" t="s"/>
      <x:c r="H383" s="194">
        <x:f>J383-F383</x:f>
      </x:c>
      <x:c r="I383" s="194" t="s"/>
      <x:c r="J383" s="194" t="n">
        <x:v>0</x:v>
      </x:c>
      <x:c r="K383" s="191" t="s"/>
      <x:c r="L383" s="191" t="s"/>
      <x:c r="BF383" s="208" t="s"/>
      <x:c r="BH383" s="196" t="s"/>
      <x:c r="BI383" s="196" t="s"/>
    </x:row>
    <x:row r="384" spans="1:61" hidden="1">
      <x:c r="B384" s="209" t="n">
        <x:v>6184000113</x:v>
      </x:c>
      <x:c r="D384" s="210" t="s">
        <x:v>738</x:v>
      </x:c>
      <x:c r="F384" s="194" t="n">
        <x:v>0</x:v>
      </x:c>
      <x:c r="G384" s="194" t="s"/>
      <x:c r="H384" s="194">
        <x:f>J384-F384</x:f>
      </x:c>
      <x:c r="I384" s="194" t="s"/>
      <x:c r="J384" s="194" t="n">
        <x:v>0</x:v>
      </x:c>
      <x:c r="K384" s="191" t="s"/>
      <x:c r="L384" s="191" t="s"/>
      <x:c r="BF384" s="208" t="s"/>
      <x:c r="BH384" s="196" t="s"/>
      <x:c r="BI384" s="196" t="s"/>
    </x:row>
    <x:row r="385" spans="1:61" hidden="1">
      <x:c r="B385" s="209" t="n">
        <x:v>6184000116</x:v>
      </x:c>
      <x:c r="D385" s="210" t="s">
        <x:v>739</x:v>
      </x:c>
      <x:c r="F385" s="194" t="n">
        <x:v>0</x:v>
      </x:c>
      <x:c r="G385" s="194" t="s"/>
      <x:c r="H385" s="194">
        <x:f>J385-F385</x:f>
      </x:c>
      <x:c r="I385" s="194" t="s"/>
      <x:c r="J385" s="194" t="n">
        <x:v>0</x:v>
      </x:c>
      <x:c r="K385" s="191" t="s"/>
      <x:c r="L385" s="191" t="s"/>
      <x:c r="BF385" s="208" t="s"/>
      <x:c r="BH385" s="196" t="s"/>
      <x:c r="BI385" s="196" t="s"/>
    </x:row>
    <x:row r="386" spans="1:61" hidden="1">
      <x:c r="B386" s="209" t="n">
        <x:v>6185000114</x:v>
      </x:c>
      <x:c r="D386" s="210" t="s">
        <x:v>727</x:v>
      </x:c>
      <x:c r="F386" s="194" t="n">
        <x:v>0</x:v>
      </x:c>
      <x:c r="G386" s="194" t="s"/>
      <x:c r="H386" s="194">
        <x:f>J386-F386</x:f>
      </x:c>
      <x:c r="I386" s="194" t="s"/>
      <x:c r="J386" s="194" t="n">
        <x:v>0</x:v>
      </x:c>
      <x:c r="K386" s="191" t="s"/>
      <x:c r="L386" s="191" t="s"/>
      <x:c r="BF386" s="208" t="s"/>
      <x:c r="BH386" s="196" t="s"/>
      <x:c r="BI386" s="196" t="s"/>
    </x:row>
    <x:row r="387" spans="1:61" hidden="1">
      <x:c r="B387" s="209" t="n">
        <x:v>6186000115</x:v>
      </x:c>
      <x:c r="D387" s="210" t="s">
        <x:v>740</x:v>
      </x:c>
      <x:c r="F387" s="194" t="n">
        <x:v>0</x:v>
      </x:c>
      <x:c r="G387" s="194" t="s"/>
      <x:c r="H387" s="194">
        <x:f>J387-F387</x:f>
      </x:c>
      <x:c r="I387" s="194" t="s"/>
      <x:c r="J387" s="194" t="n">
        <x:v>0</x:v>
      </x:c>
      <x:c r="K387" s="191" t="s"/>
      <x:c r="L387" s="191" t="s"/>
      <x:c r="BF387" s="208" t="s"/>
      <x:c r="BH387" s="196" t="s"/>
      <x:c r="BI387" s="196" t="s"/>
    </x:row>
    <x:row r="388" spans="1:61" hidden="1">
      <x:c r="B388" s="209" t="n">
        <x:v>6187000116</x:v>
      </x:c>
      <x:c r="D388" s="210" t="s">
        <x:v>741</x:v>
      </x:c>
      <x:c r="F388" s="194" t="n">
        <x:v>0</x:v>
      </x:c>
      <x:c r="G388" s="194" t="s"/>
      <x:c r="H388" s="194">
        <x:f>J388-F388</x:f>
      </x:c>
      <x:c r="I388" s="194" t="s"/>
      <x:c r="J388" s="194" t="n">
        <x:v>0</x:v>
      </x:c>
      <x:c r="K388" s="191" t="s"/>
      <x:c r="L388" s="191" t="s"/>
      <x:c r="BF388" s="208" t="s"/>
      <x:c r="BH388" s="196" t="s"/>
      <x:c r="BI388" s="196" t="s"/>
    </x:row>
    <x:row r="389" spans="1:61" hidden="1">
      <x:c r="B389" s="209" t="n">
        <x:v>6188000117</x:v>
      </x:c>
      <x:c r="D389" s="210" t="s">
        <x:v>742</x:v>
      </x:c>
      <x:c r="F389" s="194" t="n">
        <x:v>0</x:v>
      </x:c>
      <x:c r="G389" s="194" t="s"/>
      <x:c r="H389" s="194">
        <x:f>J389-F389</x:f>
      </x:c>
      <x:c r="I389" s="194" t="s"/>
      <x:c r="J389" s="194" t="n">
        <x:v>0</x:v>
      </x:c>
      <x:c r="K389" s="191" t="s"/>
      <x:c r="L389" s="219" t="s"/>
      <x:c r="BF389" s="208" t="s"/>
      <x:c r="BH389" s="196" t="s"/>
      <x:c r="BI389" s="196" t="s"/>
    </x:row>
    <x:row r="390" spans="1:61" hidden="1">
      <x:c r="B390" s="209" t="n">
        <x:v>6189000118</x:v>
      </x:c>
      <x:c r="D390" s="210" t="s">
        <x:v>743</x:v>
      </x:c>
      <x:c r="F390" s="194" t="n">
        <x:v>0</x:v>
      </x:c>
      <x:c r="G390" s="194" t="s"/>
      <x:c r="H390" s="194">
        <x:f>J390-F390</x:f>
      </x:c>
      <x:c r="I390" s="194" t="s"/>
      <x:c r="J390" s="194" t="n">
        <x:v>0</x:v>
      </x:c>
      <x:c r="K390" s="191" t="s"/>
      <x:c r="L390" s="191" t="s"/>
      <x:c r="BF390" s="208" t="s"/>
      <x:c r="BH390" s="196" t="s"/>
      <x:c r="BI390" s="196" t="s"/>
    </x:row>
    <x:row r="391" spans="1:61" hidden="1">
      <x:c r="B391" s="209" t="n">
        <x:v>6190000119</x:v>
      </x:c>
      <x:c r="D391" s="210" t="s">
        <x:v>744</x:v>
      </x:c>
      <x:c r="F391" s="194" t="n">
        <x:v>0</x:v>
      </x:c>
      <x:c r="G391" s="194" t="s"/>
      <x:c r="H391" s="194">
        <x:f>J391-F391</x:f>
      </x:c>
      <x:c r="I391" s="194" t="s"/>
      <x:c r="J391" s="194" t="n">
        <x:v>0</x:v>
      </x:c>
      <x:c r="K391" s="191" t="s"/>
      <x:c r="L391" s="191" t="s"/>
      <x:c r="BF391" s="208" t="s"/>
      <x:c r="BH391" s="196" t="s"/>
      <x:c r="BI391" s="196" t="s"/>
    </x:row>
    <x:row r="392" spans="1:61" hidden="1">
      <x:c r="B392" s="209" t="n">
        <x:v>6184000120</x:v>
      </x:c>
      <x:c r="D392" s="210" t="s">
        <x:v>745</x:v>
      </x:c>
      <x:c r="E392" s="196" t="s"/>
      <x:c r="F392" s="194" t="n">
        <x:v>0</x:v>
      </x:c>
      <x:c r="G392" s="194" t="s"/>
      <x:c r="H392" s="194">
        <x:f>J392-F392</x:f>
      </x:c>
      <x:c r="I392" s="194" t="s"/>
      <x:c r="J392" s="194" t="n">
        <x:v>0</x:v>
      </x:c>
      <x:c r="K392" s="191" t="s"/>
      <x:c r="BF392" s="208" t="s"/>
      <x:c r="BH392" s="196" t="s"/>
      <x:c r="BI392" s="196" t="s"/>
    </x:row>
    <x:row r="393" spans="1:61" hidden="1">
      <x:c r="B393" s="209" t="n">
        <x:v>6184000121</x:v>
      </x:c>
      <x:c r="D393" s="210" t="s">
        <x:v>143</x:v>
      </x:c>
      <x:c r="F393" s="194" t="n">
        <x:v>0</x:v>
      </x:c>
      <x:c r="H393" s="194">
        <x:f>J393-F393</x:f>
      </x:c>
      <x:c r="J393" s="194" t="n">
        <x:v>0</x:v>
      </x:c>
      <x:c r="BF393" s="208" t="s"/>
      <x:c r="BH393" s="196" t="s"/>
      <x:c r="BI393" s="196" t="s"/>
    </x:row>
    <x:row r="394" spans="1:61" hidden="1">
      <x:c r="B394" s="209" t="n">
        <x:v>6184000122</x:v>
      </x:c>
      <x:c r="D394" s="210" t="s">
        <x:v>746</x:v>
      </x:c>
      <x:c r="F394" s="194" t="n">
        <x:v>0</x:v>
      </x:c>
      <x:c r="H394" s="194">
        <x:f>J394-F394</x:f>
      </x:c>
      <x:c r="J394" s="194" t="n">
        <x:v>0</x:v>
      </x:c>
      <x:c r="BF394" s="208" t="s"/>
      <x:c r="BH394" s="196" t="s"/>
      <x:c r="BI394" s="196" t="s"/>
    </x:row>
    <x:row r="395" spans="1:61" hidden="1">
      <x:c r="B395" s="209" t="n">
        <x:v>6184000123</x:v>
      </x:c>
      <x:c r="D395" s="210" t="s">
        <x:v>176</x:v>
      </x:c>
      <x:c r="F395" s="194" t="n">
        <x:v>0</x:v>
      </x:c>
      <x:c r="H395" s="194" t="n">
        <x:v>0</x:v>
      </x:c>
      <x:c r="J395" s="194" t="n">
        <x:v>0</x:v>
      </x:c>
      <x:c r="BF395" s="208" t="s"/>
      <x:c r="BH395" s="196" t="s"/>
      <x:c r="BI395" s="196" t="s"/>
    </x:row>
    <x:row r="396" spans="1:61" hidden="1">
      <x:c r="B396" s="209" t="n">
        <x:v>6184000124</x:v>
      </x:c>
      <x:c r="D396" s="210" t="s">
        <x:v>747</x:v>
      </x:c>
      <x:c r="F396" s="194" t="n">
        <x:v>0</x:v>
      </x:c>
      <x:c r="H396" s="194">
        <x:f>J396-F396</x:f>
      </x:c>
      <x:c r="J396" s="194" t="n">
        <x:v>0</x:v>
      </x:c>
      <x:c r="BF396" s="208" t="s"/>
      <x:c r="BH396" s="196" t="s"/>
      <x:c r="BI396" s="196" t="s"/>
    </x:row>
    <x:row r="397" spans="1:61">
      <x:c r="A397" s="215" t="s">
        <x:v>512</x:v>
      </x:c>
      <x:c r="B397" s="192" t="n">
        <x:v>1</x:v>
      </x:c>
      <x:c r="C397" s="193" t="s">
        <x:v>211</x:v>
      </x:c>
      <x:c r="F397" s="211">
        <x:f>SUM(F369:F396)</x:f>
      </x:c>
      <x:c r="G397" s="194" t="s"/>
      <x:c r="H397" s="211">
        <x:f>J397-F397</x:f>
      </x:c>
      <x:c r="I397" s="194" t="s"/>
      <x:c r="J397" s="211">
        <x:f>SUM(J369:J396)</x:f>
      </x:c>
      <x:c r="BF397" s="208" t="s"/>
      <x:c r="BH397" s="196" t="s"/>
      <x:c r="BI397" s="196" t="s"/>
    </x:row>
    <x:row r="398" spans="1:61">
      <x:c r="B398" s="217" t="s"/>
      <x:c r="D398" s="220" t="s"/>
      <x:c r="E398" s="220" t="s"/>
      <x:c r="F398" s="194" t="s"/>
      <x:c r="G398" s="194" t="s"/>
      <x:c r="H398" s="194" t="s"/>
      <x:c r="I398" s="194" t="s"/>
      <x:c r="J398" s="194" t="s"/>
      <x:c r="BF398" s="208" t="s"/>
      <x:c r="BH398" s="196" t="s"/>
      <x:c r="BI398" s="196" t="s"/>
    </x:row>
    <x:row r="399" spans="1:61" customFormat="1" ht="13.5" customHeight="1" thickBot="1">
      <x:c r="A399" s="191" t="s">
        <x:v>302</x:v>
      </x:c>
      <x:c r="B399" s="217" t="s"/>
      <x:c r="C399" s="193" t="s">
        <x:v>211</x:v>
      </x:c>
      <x:c r="D399" s="221" t="s">
        <x:v>748</x:v>
      </x:c>
      <x:c r="E399" s="196" t="s"/>
      <x:c r="F399" s="222">
        <x:f>+F397+F366+F309</x:f>
      </x:c>
      <x:c r="G399" s="194" t="s"/>
      <x:c r="H399" s="222">
        <x:f>+H397+H366+H309</x:f>
      </x:c>
      <x:c r="I399" s="194" t="s"/>
      <x:c r="J399" s="222">
        <x:f>+J397+J366+J309</x:f>
      </x:c>
      <x:c r="K399" s="191" t="s"/>
      <x:c r="BF399" s="208" t="s"/>
      <x:c r="BH399" s="196" t="s"/>
      <x:c r="BI399" s="196" t="s"/>
    </x:row>
    <x:row r="400" spans="1:61" customFormat="1" ht="13.5" customHeight="1" thickTop="1">
      <x:c r="B400" s="217" t="s"/>
      <x:c r="F400" s="194" t="s"/>
      <x:c r="G400" s="194" t="s"/>
      <x:c r="H400" s="194" t="s"/>
      <x:c r="I400" s="194" t="s"/>
      <x:c r="J400" s="194" t="s"/>
      <x:c r="BF400" s="208" t="s"/>
      <x:c r="BH400" s="196" t="s"/>
      <x:c r="BI400" s="196" t="s"/>
    </x:row>
    <x:row r="401" spans="1:61">
      <x:c r="B401" s="217" t="s"/>
      <x:c r="C401" s="193" t="s">
        <x:v>211</x:v>
      </x:c>
      <x:c r="D401" s="191" t="s">
        <x:v>684</x:v>
      </x:c>
      <x:c r="F401" s="223">
        <x:f>F311</x:f>
      </x:c>
      <x:c r="G401" s="194" t="s"/>
      <x:c r="H401" s="223">
        <x:f>H311</x:f>
      </x:c>
      <x:c r="I401" s="194" t="s"/>
      <x:c r="J401" s="223">
        <x:f>J311</x:f>
      </x:c>
      <x:c r="BF401" s="208" t="s"/>
      <x:c r="BH401" s="196" t="s"/>
      <x:c r="BI401" s="196" t="s"/>
    </x:row>
    <x:row r="402" spans="1:61">
      <x:c r="B402" s="217" t="s"/>
      <x:c r="D402" s="224" t="s"/>
      <x:c r="F402" s="194" t="s"/>
      <x:c r="G402" s="194" t="s"/>
      <x:c r="H402" s="194" t="s"/>
      <x:c r="I402" s="194" t="s"/>
      <x:c r="J402" s="194" t="s"/>
      <x:c r="BF402" s="208" t="s"/>
      <x:c r="BH402" s="196" t="s"/>
      <x:c r="BI402" s="196" t="s"/>
    </x:row>
    <x:row r="403" spans="1:61" customFormat="1" ht="13.5" customHeight="1" thickBot="1">
      <x:c r="B403" s="217" t="s"/>
      <x:c r="C403" s="193" t="s">
        <x:v>211</x:v>
      </x:c>
      <x:c r="D403" s="225" t="s">
        <x:v>749</x:v>
      </x:c>
      <x:c r="E403" s="196" t="s"/>
      <x:c r="F403" s="218">
        <x:f>IFERROR(+F399/F401,0)</x:f>
      </x:c>
      <x:c r="G403" s="194" t="s"/>
      <x:c r="H403" s="218">
        <x:f>IFERROR(+H399/H401,0)</x:f>
      </x:c>
      <x:c r="I403" s="194" t="s"/>
      <x:c r="J403" s="218">
        <x:f>IFERROR(+J399/J401,0)</x:f>
      </x:c>
      <x:c r="BF403" s="208" t="s"/>
      <x:c r="BH403" s="196" t="s"/>
      <x:c r="BI403" s="196" t="s"/>
    </x:row>
    <x:row r="404" spans="1:61" customFormat="1" ht="13.5" customHeight="1" thickTop="1">
      <x:c r="B404" s="217" t="s"/>
      <x:c r="K404" s="191" t="s"/>
      <x:c r="L404" s="191" t="s"/>
      <x:c r="BF404" s="208" t="s"/>
      <x:c r="BH404" s="196" t="s"/>
      <x:c r="BI404" s="196" t="s"/>
    </x:row>
    <x:row r="405" spans="1:61">
      <x:c r="C405" s="200" t="s"/>
      <x:c r="K405" s="191" t="s"/>
      <x:c r="L405" s="191" t="s"/>
      <x:c r="BF405" s="208" t="s"/>
      <x:c r="BH405" s="196" t="s"/>
      <x:c r="BI405" s="196" t="s"/>
    </x:row>
    <x:row r="406" spans="1:61">
      <x:c r="C406" s="200" t="s"/>
      <x:c r="K406" s="191" t="s"/>
      <x:c r="L406" s="191" t="s"/>
      <x:c r="M406" s="191" t="s"/>
      <x:c r="BF406" s="208" t="s"/>
      <x:c r="BH406" s="196" t="s"/>
      <x:c r="BI406" s="196" t="s"/>
    </x:row>
    <x:row r="407" spans="1:61">
      <x:c r="C407" s="200" t="s"/>
      <x:c r="K407" s="191" t="s"/>
      <x:c r="L407" s="191" t="s"/>
      <x:c r="M407" s="191" t="s"/>
      <x:c r="BF407" s="208" t="s"/>
      <x:c r="BH407" s="196" t="s"/>
      <x:c r="BI407" s="196" t="s"/>
    </x:row>
    <x:row r="408" spans="1:61">
      <x:c r="BF408" s="208" t="s"/>
      <x:c r="BH408" s="196" t="s"/>
      <x:c r="BI408" s="196" t="s"/>
    </x:row>
    <x:row r="409" spans="1:61">
      <x:c r="K409" s="191" t="s"/>
      <x:c r="L409" s="191" t="s"/>
      <x:c r="M409" s="191" t="s"/>
      <x:c r="BF409" s="208" t="s"/>
      <x:c r="BH409" s="196" t="s"/>
      <x:c r="BI409" s="196" t="s"/>
    </x:row>
    <x:row r="410" spans="1:61">
      <x:c r="K410" s="191" t="s"/>
      <x:c r="L410" s="191" t="s"/>
      <x:c r="M410" s="191" t="s"/>
      <x:c r="BF410" s="208" t="s"/>
      <x:c r="BH410" s="196" t="s"/>
      <x:c r="BI410" s="196" t="s"/>
    </x:row>
    <x:row r="411" spans="1:61">
      <x:c r="K411" s="191" t="s"/>
      <x:c r="L411" s="191" t="s"/>
      <x:c r="M411" s="191" t="s"/>
      <x:c r="BF411" s="208" t="s"/>
      <x:c r="BH411" s="196" t="s"/>
      <x:c r="BI411" s="196" t="s"/>
    </x:row>
    <x:row r="412" spans="1:61">
      <x:c r="K412" s="191" t="s"/>
      <x:c r="L412" s="191" t="s"/>
      <x:c r="M412" s="191" t="s"/>
      <x:c r="BF412" s="208" t="s"/>
      <x:c r="BH412" s="196" t="s"/>
      <x:c r="BI412" s="196" t="s"/>
    </x:row>
    <x:row r="413" spans="1:61">
      <x:c r="K413" s="191" t="s"/>
      <x:c r="L413" s="191" t="s"/>
      <x:c r="M413" s="191" t="s"/>
      <x:c r="BF413" s="208" t="s"/>
      <x:c r="BH413" s="196" t="s"/>
      <x:c r="BI413" s="196" t="s"/>
    </x:row>
    <x:row r="414" spans="1:61">
      <x:c r="K414" s="191" t="s"/>
      <x:c r="L414" s="191" t="s"/>
      <x:c r="M414" s="191" t="s"/>
      <x:c r="BF414" s="208" t="s"/>
      <x:c r="BH414" s="196" t="s"/>
      <x:c r="BI414" s="196" t="s"/>
    </x:row>
    <x:row r="415" spans="1:61">
      <x:c r="K415" s="191" t="s"/>
      <x:c r="L415" s="191" t="s"/>
      <x:c r="M415" s="191" t="s"/>
    </x:row>
    <x:row r="416" spans="1:61">
      <x:c r="K416" s="191" t="s"/>
      <x:c r="L416" s="191" t="s"/>
      <x:c r="M416" s="191" t="s"/>
    </x:row>
    <x:row r="417" spans="1:61">
      <x:c r="K417" s="191" t="s"/>
      <x:c r="L417" s="191" t="s"/>
      <x:c r="M417" s="191" t="s"/>
    </x:row>
    <x:row r="418" spans="1:61">
      <x:c r="K418" s="191" t="s"/>
      <x:c r="L418" s="191" t="s"/>
      <x:c r="M418" s="191" t="s"/>
    </x:row>
    <x:row r="419" spans="1:61">
      <x:c r="K419" s="191" t="s"/>
      <x:c r="L419" s="191" t="s"/>
      <x:c r="M419" s="191" t="s"/>
    </x:row>
    <x:row r="420" spans="1:61">
      <x:c r="K420" s="191" t="s"/>
      <x:c r="L420" s="191" t="s"/>
      <x:c r="M420" s="191" t="s"/>
    </x:row>
    <x:row r="421" spans="1:61">
      <x:c r="K421" s="191" t="s"/>
      <x:c r="L421" s="191" t="s"/>
      <x:c r="M421" s="191" t="s"/>
    </x:row>
    <x:row r="422" spans="1:61">
      <x:c r="K422" s="191" t="s"/>
      <x:c r="L422" s="191" t="s"/>
      <x:c r="M422" s="191" t="s"/>
    </x:row>
    <x:row r="423" spans="1:61">
      <x:c r="K423" s="191" t="s"/>
      <x:c r="L423" s="191" t="s"/>
      <x:c r="M423" s="191" t="s"/>
    </x:row>
    <x:row r="430" spans="1:61">
      <x:c r="F430" s="226" t="s"/>
      <x:c r="G430" s="226" t="s"/>
      <x:c r="H430" s="226" t="s"/>
      <x:c r="I430" s="226" t="s"/>
      <x:c r="J430" s="226" t="s"/>
      <x:c r="K430" s="191" t="s"/>
      <x:c r="L430" s="191" t="s"/>
      <x:c r="M430" s="191" t="s"/>
    </x:row>
    <x:row r="431" spans="1:61">
      <x:c r="F431" s="226" t="s"/>
      <x:c r="G431" s="226" t="s"/>
      <x:c r="H431" s="226" t="s"/>
      <x:c r="I431" s="226" t="s"/>
      <x:c r="J431" s="226" t="s"/>
      <x:c r="K431" s="191" t="s"/>
      <x:c r="L431" s="191" t="s"/>
      <x:c r="M431" s="191" t="s"/>
    </x:row>
    <x:row r="432" spans="1:61">
      <x:c r="F432" s="226" t="s"/>
      <x:c r="G432" s="226" t="s"/>
      <x:c r="H432" s="226" t="s"/>
      <x:c r="I432" s="226" t="s"/>
      <x:c r="J432" s="226" t="s"/>
      <x:c r="K432" s="191" t="s"/>
      <x:c r="L432" s="191" t="s"/>
      <x:c r="M432" s="191" t="s"/>
    </x:row>
    <x:row r="433" spans="1:61">
      <x:c r="F433" s="226" t="s"/>
      <x:c r="G433" s="226" t="s"/>
      <x:c r="H433" s="226" t="s"/>
      <x:c r="I433" s="226" t="s"/>
      <x:c r="J433" s="226" t="s"/>
      <x:c r="K433" s="191" t="s"/>
      <x:c r="L433" s="191" t="s"/>
      <x:c r="M433" s="191" t="s"/>
    </x:row>
    <x:row r="434" spans="1:61">
      <x:c r="F434" s="226" t="s"/>
      <x:c r="G434" s="226" t="s"/>
      <x:c r="H434" s="226" t="s"/>
      <x:c r="I434" s="226" t="s"/>
      <x:c r="J434" s="226" t="s"/>
      <x:c r="K434" s="191" t="s"/>
      <x:c r="L434" s="191" t="s"/>
      <x:c r="M434" s="191" t="s"/>
    </x:row>
    <x:row r="435" spans="1:61">
      <x:c r="F435" s="226" t="s"/>
      <x:c r="G435" s="226" t="s"/>
      <x:c r="H435" s="226" t="s"/>
      <x:c r="I435" s="226" t="s"/>
      <x:c r="J435" s="226" t="s"/>
      <x:c r="K435" s="191" t="s"/>
      <x:c r="L435" s="191" t="s"/>
      <x:c r="M435" s="191" t="s"/>
    </x:row>
    <x:row r="436" spans="1:61">
      <x:c r="F436" s="226" t="s"/>
      <x:c r="G436" s="226" t="s"/>
      <x:c r="H436" s="226" t="s"/>
      <x:c r="I436" s="226" t="s"/>
      <x:c r="J436" s="226" t="s"/>
      <x:c r="K436" s="191" t="s"/>
      <x:c r="L436" s="191" t="s"/>
      <x:c r="M436" s="191" t="s"/>
    </x:row>
    <x:row r="437" spans="1:61">
      <x:c r="F437" s="226" t="s"/>
      <x:c r="G437" s="226" t="s"/>
      <x:c r="H437" s="226" t="s"/>
      <x:c r="I437" s="226" t="s"/>
      <x:c r="J437" s="226" t="s"/>
      <x:c r="K437" s="191" t="s"/>
      <x:c r="L437" s="191" t="s"/>
      <x:c r="M437" s="191" t="s"/>
    </x:row>
    <x:row r="438" spans="1:61">
      <x:c r="F438" s="226" t="s"/>
      <x:c r="G438" s="226" t="s"/>
      <x:c r="H438" s="226" t="s"/>
      <x:c r="I438" s="226" t="s"/>
      <x:c r="J438" s="226" t="s"/>
      <x:c r="K438" s="191" t="s"/>
      <x:c r="L438" s="191" t="s"/>
      <x:c r="M438" s="191" t="s"/>
    </x:row>
    <x:row r="439" spans="1:61">
      <x:c r="F439" s="226" t="s"/>
      <x:c r="G439" s="226" t="s"/>
      <x:c r="H439" s="226" t="s"/>
      <x:c r="I439" s="226" t="s"/>
      <x:c r="J439" s="226" t="s"/>
      <x:c r="K439" s="191" t="s"/>
      <x:c r="L439" s="191" t="s"/>
      <x:c r="M439" s="191" t="s"/>
    </x:row>
    <x:row r="440" spans="1:61">
      <x:c r="F440" s="226" t="s"/>
      <x:c r="G440" s="226" t="s"/>
      <x:c r="H440" s="226" t="s"/>
      <x:c r="I440" s="226" t="s"/>
      <x:c r="J440" s="226" t="s"/>
      <x:c r="K440" s="191" t="s"/>
      <x:c r="L440" s="191" t="s"/>
      <x:c r="M440" s="191" t="s"/>
    </x:row>
    <x:row r="441" spans="1:61">
      <x:c r="F441" s="226" t="s"/>
      <x:c r="G441" s="226" t="s"/>
      <x:c r="H441" s="226" t="s"/>
      <x:c r="I441" s="226" t="s"/>
      <x:c r="J441" s="226" t="s"/>
      <x:c r="K441" s="191" t="s"/>
      <x:c r="L441" s="191" t="s"/>
      <x:c r="M441" s="191" t="s"/>
    </x:row>
    <x:row r="442" spans="1:61">
      <x:c r="F442" s="226" t="s"/>
      <x:c r="G442" s="226" t="s"/>
      <x:c r="H442" s="226" t="s"/>
      <x:c r="I442" s="226" t="s"/>
      <x:c r="J442" s="226" t="s"/>
      <x:c r="K442" s="191" t="s"/>
      <x:c r="L442" s="191" t="s"/>
      <x:c r="M442" s="191" t="s"/>
    </x:row>
    <x:row r="443" spans="1:61">
      <x:c r="F443" s="226" t="s"/>
      <x:c r="G443" s="226" t="s"/>
      <x:c r="H443" s="226" t="s"/>
      <x:c r="I443" s="226" t="s"/>
      <x:c r="J443" s="226" t="s"/>
      <x:c r="K443" s="191" t="s"/>
      <x:c r="L443" s="191" t="s"/>
      <x:c r="M443" s="191" t="s"/>
    </x:row>
    <x:row r="444" spans="1:61">
      <x:c r="F444" s="226" t="s"/>
      <x:c r="G444" s="226" t="s"/>
      <x:c r="H444" s="226" t="s"/>
      <x:c r="I444" s="226" t="s"/>
      <x:c r="J444" s="226" t="s"/>
      <x:c r="K444" s="191" t="s"/>
      <x:c r="L444" s="191" t="s"/>
      <x:c r="M444" s="191" t="s"/>
    </x:row>
    <x:row r="445" spans="1:61">
      <x:c r="F445" s="226" t="s"/>
      <x:c r="G445" s="226" t="s"/>
      <x:c r="H445" s="226" t="s"/>
      <x:c r="I445" s="226" t="s"/>
      <x:c r="J445" s="226" t="s"/>
      <x:c r="K445" s="191" t="s"/>
      <x:c r="L445" s="191" t="s"/>
      <x:c r="M445" s="191" t="s"/>
    </x:row>
    <x:row r="446" spans="1:61">
      <x:c r="F446" s="226" t="s"/>
      <x:c r="G446" s="226" t="s"/>
      <x:c r="H446" s="226" t="s"/>
      <x:c r="I446" s="226" t="s"/>
      <x:c r="J446" s="226" t="s"/>
      <x:c r="K446" s="191" t="s"/>
      <x:c r="L446" s="191" t="s"/>
      <x:c r="M446" s="191" t="s"/>
    </x:row>
    <x:row r="447" spans="1:61">
      <x:c r="F447" s="226" t="s"/>
      <x:c r="G447" s="226" t="s"/>
      <x:c r="H447" s="226" t="s"/>
      <x:c r="I447" s="226" t="s"/>
      <x:c r="J447" s="226" t="s"/>
      <x:c r="K447" s="191" t="s"/>
      <x:c r="L447" s="191" t="s"/>
      <x:c r="M447" s="191" t="s"/>
    </x:row>
    <x:row r="448" spans="1:61">
      <x:c r="F448" s="226" t="s"/>
      <x:c r="G448" s="226" t="s"/>
      <x:c r="H448" s="226" t="s"/>
      <x:c r="I448" s="226" t="s"/>
      <x:c r="J448" s="226" t="s"/>
      <x:c r="K448" s="191" t="s"/>
      <x:c r="L448" s="191" t="s"/>
      <x:c r="M448" s="191" t="s"/>
    </x:row>
    <x:row r="449" spans="1:61">
      <x:c r="F449" s="226" t="s"/>
      <x:c r="G449" s="226" t="s"/>
      <x:c r="H449" s="226" t="s"/>
      <x:c r="I449" s="226" t="s"/>
      <x:c r="J449" s="226" t="s"/>
      <x:c r="K449" s="191" t="s"/>
      <x:c r="L449" s="191" t="s"/>
      <x:c r="M449" s="191" t="s"/>
    </x:row>
    <x:row r="450" spans="1:61">
      <x:c r="F450" s="226" t="s"/>
      <x:c r="G450" s="226" t="s"/>
      <x:c r="H450" s="226" t="s"/>
      <x:c r="I450" s="226" t="s"/>
      <x:c r="J450" s="226" t="s"/>
      <x:c r="K450" s="191" t="s"/>
      <x:c r="L450" s="191" t="s"/>
      <x:c r="M450" s="191" t="s"/>
    </x:row>
    <x:row r="451" spans="1:61">
      <x:c r="F451" s="226" t="s"/>
      <x:c r="G451" s="226" t="s"/>
      <x:c r="H451" s="226" t="s"/>
      <x:c r="I451" s="226" t="s"/>
      <x:c r="J451" s="226" t="s"/>
      <x:c r="K451" s="191" t="s"/>
      <x:c r="L451" s="191" t="s"/>
      <x:c r="M451" s="191" t="s"/>
    </x:row>
    <x:row r="452" spans="1:61">
      <x:c r="F452" s="226" t="s"/>
      <x:c r="G452" s="226" t="s"/>
      <x:c r="H452" s="226" t="s"/>
      <x:c r="I452" s="226" t="s"/>
      <x:c r="J452" s="226" t="s"/>
      <x:c r="K452" s="191" t="s"/>
      <x:c r="L452" s="191" t="s"/>
      <x:c r="M452" s="191" t="s"/>
    </x:row>
    <x:row r="453" spans="1:61">
      <x:c r="F453" s="226" t="s"/>
      <x:c r="G453" s="226" t="s"/>
      <x:c r="H453" s="226" t="s"/>
      <x:c r="I453" s="226" t="s"/>
      <x:c r="J453" s="226" t="s"/>
      <x:c r="K453" s="191" t="s"/>
      <x:c r="L453" s="191" t="s"/>
      <x:c r="M453" s="191" t="s"/>
    </x:row>
    <x:row r="454" spans="1:61">
      <x:c r="F454" s="226" t="s"/>
      <x:c r="G454" s="226" t="s"/>
      <x:c r="H454" s="226" t="s"/>
      <x:c r="I454" s="226" t="s"/>
      <x:c r="J454" s="226" t="s"/>
      <x:c r="K454" s="191" t="s"/>
      <x:c r="L454" s="191" t="s"/>
      <x:c r="M454" s="191" t="s"/>
    </x:row>
    <x:row r="455" spans="1:61">
      <x:c r="F455" s="226" t="s"/>
      <x:c r="G455" s="226" t="s"/>
      <x:c r="H455" s="226" t="s"/>
      <x:c r="I455" s="226" t="s"/>
      <x:c r="J455" s="226" t="s"/>
      <x:c r="K455" s="191" t="s"/>
      <x:c r="L455" s="191" t="s"/>
      <x:c r="M455" s="191" t="s"/>
    </x:row>
    <x:row r="456" spans="1:61">
      <x:c r="F456" s="226" t="s"/>
      <x:c r="G456" s="226" t="s"/>
      <x:c r="H456" s="226" t="s"/>
      <x:c r="I456" s="226" t="s"/>
      <x:c r="J456" s="226" t="s"/>
      <x:c r="K456" s="191" t="s"/>
      <x:c r="L456" s="191" t="s"/>
      <x:c r="M456" s="191" t="s"/>
    </x:row>
    <x:row r="457" spans="1:61">
      <x:c r="F457" s="226" t="s"/>
      <x:c r="G457" s="226" t="s"/>
      <x:c r="H457" s="226" t="s"/>
      <x:c r="I457" s="226" t="s"/>
      <x:c r="J457" s="226" t="s"/>
      <x:c r="K457" s="191" t="s"/>
      <x:c r="L457" s="191" t="s"/>
      <x:c r="M457" s="191" t="s"/>
    </x:row>
    <x:row r="458" spans="1:61">
      <x:c r="F458" s="226" t="s"/>
      <x:c r="G458" s="226" t="s"/>
      <x:c r="H458" s="226" t="s"/>
      <x:c r="I458" s="226" t="s"/>
      <x:c r="J458" s="226" t="s"/>
      <x:c r="K458" s="191" t="s"/>
      <x:c r="L458" s="191" t="s"/>
      <x:c r="M458" s="191" t="s"/>
    </x:row>
    <x:row r="459" spans="1:61">
      <x:c r="F459" s="226" t="s"/>
      <x:c r="G459" s="226" t="s"/>
      <x:c r="H459" s="226" t="s"/>
      <x:c r="I459" s="226" t="s"/>
      <x:c r="J459" s="226" t="s"/>
      <x:c r="K459" s="191" t="s"/>
      <x:c r="L459" s="191" t="s"/>
      <x:c r="M459" s="191" t="s"/>
    </x:row>
    <x:row r="460" spans="1:61">
      <x:c r="F460" s="226" t="s"/>
      <x:c r="G460" s="226" t="s"/>
      <x:c r="H460" s="226" t="s"/>
      <x:c r="I460" s="226" t="s"/>
      <x:c r="J460" s="226" t="s"/>
      <x:c r="K460" s="191" t="s"/>
      <x:c r="L460" s="191" t="s"/>
      <x:c r="M460" s="191" t="s"/>
    </x:row>
    <x:row r="461" spans="1:61">
      <x:c r="F461" s="226" t="s"/>
      <x:c r="G461" s="226" t="s"/>
      <x:c r="H461" s="226" t="s"/>
      <x:c r="I461" s="226" t="s"/>
      <x:c r="J461" s="226" t="s"/>
      <x:c r="K461" s="191" t="s"/>
      <x:c r="L461" s="191" t="s"/>
      <x:c r="M461" s="191" t="s"/>
    </x:row>
    <x:row r="462" spans="1:61">
      <x:c r="F462" s="226" t="s"/>
      <x:c r="G462" s="226" t="s"/>
      <x:c r="H462" s="226" t="s"/>
      <x:c r="I462" s="226" t="s"/>
      <x:c r="J462" s="226" t="s"/>
      <x:c r="K462" s="191" t="s"/>
      <x:c r="L462" s="191" t="s"/>
      <x:c r="M462" s="191" t="s"/>
    </x:row>
    <x:row r="463" spans="1:61">
      <x:c r="F463" s="226" t="s"/>
      <x:c r="G463" s="226" t="s"/>
      <x:c r="H463" s="226" t="s"/>
      <x:c r="I463" s="226" t="s"/>
      <x:c r="J463" s="226" t="s"/>
      <x:c r="K463" s="191" t="s"/>
      <x:c r="L463" s="191" t="s"/>
      <x:c r="M463" s="191" t="s"/>
    </x:row>
    <x:row r="464" spans="1:61">
      <x:c r="F464" s="226" t="s"/>
      <x:c r="G464" s="226" t="s"/>
      <x:c r="H464" s="226" t="s"/>
      <x:c r="I464" s="226" t="s"/>
      <x:c r="J464" s="226" t="s"/>
      <x:c r="K464" s="191" t="s"/>
      <x:c r="L464" s="191" t="s"/>
      <x:c r="M464" s="191" t="s"/>
    </x:row>
    <x:row r="465" spans="1:61">
      <x:c r="F465" s="226" t="s"/>
      <x:c r="G465" s="226" t="s"/>
      <x:c r="H465" s="226" t="s"/>
      <x:c r="I465" s="226" t="s"/>
      <x:c r="J465" s="226" t="s"/>
      <x:c r="K465" s="191" t="s"/>
      <x:c r="L465" s="191" t="s"/>
      <x:c r="M465" s="191" t="s"/>
    </x:row>
    <x:row r="466" spans="1:61">
      <x:c r="F466" s="226" t="s"/>
      <x:c r="G466" s="226" t="s"/>
      <x:c r="H466" s="226" t="s"/>
      <x:c r="I466" s="226" t="s"/>
      <x:c r="J466" s="226" t="s"/>
      <x:c r="K466" s="191" t="s"/>
      <x:c r="L466" s="191" t="s"/>
      <x:c r="M466" s="191" t="s"/>
    </x:row>
    <x:row r="467" spans="1:61">
      <x:c r="F467" s="226" t="s"/>
      <x:c r="G467" s="226" t="s"/>
      <x:c r="H467" s="226" t="s"/>
      <x:c r="I467" s="226" t="s"/>
      <x:c r="J467" s="226" t="s"/>
      <x:c r="K467" s="191" t="s"/>
      <x:c r="L467" s="191" t="s"/>
      <x:c r="M467" s="191" t="s"/>
    </x:row>
    <x:row r="469" spans="1:61">
      <x:c r="F469" s="226" t="s"/>
      <x:c r="G469" s="226" t="s"/>
      <x:c r="H469" s="226" t="s"/>
      <x:c r="I469" s="226" t="s"/>
      <x:c r="J469" s="226" t="s"/>
      <x:c r="K469" s="191" t="s"/>
      <x:c r="L469" s="191" t="s"/>
      <x:c r="M469" s="191" t="s"/>
    </x:row>
    <x:row r="470" spans="1:61">
      <x:c r="F470" s="226" t="s"/>
      <x:c r="G470" s="226" t="s"/>
      <x:c r="H470" s="226" t="s"/>
      <x:c r="I470" s="226" t="s"/>
      <x:c r="J470" s="226" t="s"/>
      <x:c r="K470" s="191" t="s"/>
      <x:c r="L470" s="191" t="s"/>
      <x:c r="M470" s="191" t="s"/>
    </x:row>
    <x:row r="471" spans="1:61">
      <x:c r="F471" s="226" t="s"/>
      <x:c r="G471" s="226" t="s"/>
      <x:c r="H471" s="226" t="s"/>
      <x:c r="I471" s="226" t="s"/>
      <x:c r="J471" s="226" t="s"/>
      <x:c r="K471" s="191" t="s"/>
      <x:c r="L471" s="191" t="s"/>
      <x:c r="M471" s="191" t="s"/>
    </x:row>
    <x:row r="472" spans="1:61">
      <x:c r="F472" s="226" t="s"/>
      <x:c r="G472" s="226" t="s"/>
      <x:c r="H472" s="226" t="s"/>
      <x:c r="I472" s="226" t="s"/>
      <x:c r="J472" s="226" t="s"/>
      <x:c r="K472" s="191" t="s"/>
      <x:c r="L472" s="191" t="s"/>
      <x:c r="M472" s="191" t="s"/>
    </x:row>
    <x:row r="473" spans="1:61">
      <x:c r="F473" s="226" t="s"/>
      <x:c r="G473" s="226" t="s"/>
      <x:c r="H473" s="226" t="s"/>
      <x:c r="I473" s="226" t="s"/>
      <x:c r="J473" s="226" t="s"/>
      <x:c r="K473" s="191" t="s"/>
      <x:c r="L473" s="191" t="s"/>
      <x:c r="M473" s="191" t="s"/>
    </x:row>
    <x:row r="474" spans="1:61">
      <x:c r="F474" s="226" t="s"/>
      <x:c r="G474" s="226" t="s"/>
      <x:c r="H474" s="226" t="s"/>
      <x:c r="I474" s="226" t="s"/>
      <x:c r="J474" s="226" t="s"/>
      <x:c r="K474" s="191" t="s"/>
      <x:c r="L474" s="191" t="s"/>
      <x:c r="M474" s="191" t="s"/>
    </x:row>
    <x:row r="475" spans="1:61">
      <x:c r="F475" s="226" t="s"/>
      <x:c r="G475" s="226" t="s"/>
      <x:c r="H475" s="226" t="s"/>
      <x:c r="I475" s="226" t="s"/>
      <x:c r="J475" s="226" t="s"/>
      <x:c r="K475" s="191" t="s"/>
      <x:c r="L475" s="191" t="s"/>
      <x:c r="M475" s="191" t="s"/>
    </x:row>
    <x:row r="476" spans="1:61">
      <x:c r="F476" s="226" t="s"/>
      <x:c r="G476" s="226" t="s"/>
      <x:c r="H476" s="226" t="s"/>
      <x:c r="I476" s="226" t="s"/>
      <x:c r="J476" s="226" t="s"/>
      <x:c r="K476" s="191" t="s"/>
      <x:c r="L476" s="191" t="s"/>
      <x:c r="M476" s="191" t="s"/>
    </x:row>
    <x:row r="477" spans="1:61">
      <x:c r="F477" s="226" t="s"/>
      <x:c r="G477" s="226" t="s"/>
      <x:c r="H477" s="226" t="s"/>
      <x:c r="I477" s="226" t="s"/>
      <x:c r="J477" s="226" t="s"/>
      <x:c r="K477" s="191" t="s"/>
      <x:c r="L477" s="191" t="s"/>
      <x:c r="M477" s="191" t="s"/>
    </x:row>
    <x:row r="478" spans="1:61">
      <x:c r="F478" s="226" t="s"/>
      <x:c r="G478" s="226" t="s"/>
      <x:c r="H478" s="226" t="s"/>
      <x:c r="I478" s="226" t="s"/>
      <x:c r="J478" s="226" t="s"/>
      <x:c r="K478" s="191" t="s"/>
      <x:c r="L478" s="191" t="s"/>
      <x:c r="M478" s="191" t="s"/>
    </x:row>
    <x:row r="479" spans="1:61">
      <x:c r="F479" s="226" t="s"/>
      <x:c r="G479" s="226" t="s"/>
      <x:c r="H479" s="226" t="s"/>
      <x:c r="I479" s="226" t="s"/>
      <x:c r="J479" s="226" t="s"/>
      <x:c r="K479" s="191" t="s"/>
      <x:c r="L479" s="191" t="s"/>
      <x:c r="M479" s="191" t="s"/>
    </x:row>
    <x:row r="480" spans="1:61">
      <x:c r="F480" s="226" t="s"/>
      <x:c r="G480" s="226" t="s"/>
      <x:c r="H480" s="226" t="s"/>
      <x:c r="I480" s="226" t="s"/>
      <x:c r="J480" s="226" t="s"/>
      <x:c r="K480" s="191" t="s"/>
      <x:c r="L480" s="191" t="s"/>
      <x:c r="M480" s="191" t="s"/>
    </x:row>
    <x:row r="481" spans="1:61">
      <x:c r="F481" s="226" t="s"/>
      <x:c r="G481" s="226" t="s"/>
      <x:c r="H481" s="226" t="s"/>
      <x:c r="I481" s="226" t="s"/>
      <x:c r="J481" s="226" t="s"/>
      <x:c r="K481" s="191" t="s"/>
      <x:c r="L481" s="191" t="s"/>
      <x:c r="M481" s="191" t="s"/>
    </x:row>
    <x:row r="482" spans="1:61">
      <x:c r="F482" s="226" t="s"/>
      <x:c r="G482" s="226" t="s"/>
      <x:c r="H482" s="226" t="s"/>
      <x:c r="I482" s="226" t="s"/>
      <x:c r="J482" s="226" t="s"/>
      <x:c r="K482" s="191" t="s"/>
      <x:c r="L482" s="191" t="s"/>
      <x:c r="M482" s="191" t="s"/>
    </x:row>
    <x:row r="483" spans="1:61">
      <x:c r="F483" s="226" t="s"/>
      <x:c r="G483" s="226" t="s"/>
      <x:c r="H483" s="226" t="s"/>
      <x:c r="I483" s="226" t="s"/>
      <x:c r="J483" s="226" t="s"/>
      <x:c r="K483" s="191" t="s"/>
      <x:c r="L483" s="191" t="s"/>
      <x:c r="M483" s="191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7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750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7" t="s"/>
      <x:c r="F7" s="227" t="s"/>
      <x:c r="G7" s="227" t="s"/>
      <x:c r="H7" s="227" t="s"/>
      <x:c r="I7" s="227" t="s"/>
      <x:c r="J7" s="227" t="s"/>
      <x:c r="K7" s="227" t="s"/>
      <x:c r="L7" s="227" t="s"/>
      <x:c r="M7" s="227" t="s"/>
      <x:c r="N7" s="227" t="s"/>
      <x:c r="O7" s="227" t="s"/>
      <x:c r="P7" s="227" t="s"/>
      <x:c r="Q7" s="227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751</x:v>
      </x:c>
      <x:c r="G8" s="189" t="s">
        <x:v>752</x:v>
      </x:c>
      <x:c r="H8" s="189" t="s">
        <x:v>753</x:v>
      </x:c>
      <x:c r="I8" s="189" t="s">
        <x:v>754</x:v>
      </x:c>
      <x:c r="J8" s="189" t="s">
        <x:v>755</x:v>
      </x:c>
      <x:c r="K8" s="189" t="s">
        <x:v>756</x:v>
      </x:c>
      <x:c r="L8" s="189" t="s">
        <x:v>757</x:v>
      </x:c>
      <x:c r="M8" s="189" t="s">
        <x:v>758</x:v>
      </x:c>
      <x:c r="N8" s="189" t="s">
        <x:v>759</x:v>
      </x:c>
      <x:c r="O8" s="189" t="s">
        <x:v>760</x:v>
      </x:c>
      <x:c r="P8" s="189" t="s">
        <x:v>761</x:v>
      </x:c>
      <x:c r="Q8" s="189" t="s">
        <x:v>762</x:v>
      </x:c>
      <x:c r="BE8" s="144" t="s"/>
      <x:c r="BJ8" s="8" t="s"/>
      <x:c r="BK8" s="8" t="s"/>
    </x:row>
    <x:row r="9" spans="1:63">
      <x:c r="D9" s="139" t="s"/>
      <x:c r="E9" s="68" t="s"/>
      <x:c r="F9" s="227" t="s"/>
      <x:c r="G9" s="227" t="s"/>
      <x:c r="H9" s="227" t="s"/>
      <x:c r="I9" s="227" t="s"/>
      <x:c r="J9" s="227" t="s"/>
      <x:c r="K9" s="227" t="s"/>
      <x:c r="L9" s="227" t="s"/>
      <x:c r="M9" s="227" t="s"/>
      <x:c r="N9" s="227" t="s"/>
      <x:c r="O9" s="227" t="s"/>
      <x:c r="P9" s="227" t="s"/>
      <x:c r="Q9" s="227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409</x:v>
      </x:c>
      <x:c r="B10" s="8" t="s"/>
      <x:c r="C10" s="69" t="n">
        <x:v>1</x:v>
      </x:c>
      <x:c r="D10" s="77" t="s">
        <x:v>211</x:v>
      </x:c>
      <x:c r="E10" s="75" t="s">
        <x:v>410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411</x:v>
      </x:c>
      <x:c r="F11" s="154" t="n">
        <x:v>4491176.81</x:v>
      </x:c>
      <x:c r="G11" s="154" t="n">
        <x:v>4533843.7</x:v>
      </x:c>
      <x:c r="H11" s="154" t="n">
        <x:v>4533843.7</x:v>
      </x:c>
      <x:c r="I11" s="154" t="n">
        <x:v>5233844.02</x:v>
      </x:c>
      <x:c r="J11" s="154" t="n">
        <x:v>0</x:v>
      </x:c>
      <x:c r="K11" s="154" t="n">
        <x:v>0</x:v>
      </x:c>
      <x:c r="L11" s="154" t="n">
        <x:v>0</x:v>
      </x:c>
      <x:c r="M11" s="154" t="n">
        <x:v>0</x:v>
      </x:c>
      <x:c r="N11" s="154" t="n">
        <x:v>0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412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413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414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415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416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417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418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419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420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421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422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423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424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425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426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427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428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429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430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>
      <x:c r="A32" s="8" t="s"/>
      <x:c r="B32" s="8" t="s"/>
      <x:c r="C32" s="76" t="n">
        <x:v>7110000219</x:v>
      </x:c>
      <x:c r="D32" s="77" t="s"/>
      <x:c r="E32" s="70" t="s">
        <x:v>431</x:v>
      </x:c>
      <x:c r="F32" s="154" t="n">
        <x:v>5160508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 hidden="1">
      <x:c r="A33" s="8" t="s"/>
      <x:c r="B33" s="8" t="s"/>
      <x:c r="C33" s="76" t="n">
        <x:v>7110000220</x:v>
      </x:c>
      <x:c r="D33" s="77" t="s"/>
      <x:c r="E33" s="70" t="s">
        <x:v>432</x:v>
      </x:c>
      <x:c r="F33" s="154" t="n">
        <x:v>0</x:v>
      </x:c>
      <x:c r="G33" s="154" t="n">
        <x:v>0</x:v>
      </x:c>
      <x:c r="H33" s="154" t="n">
        <x:v>0</x:v>
      </x:c>
      <x:c r="I33" s="154" t="n">
        <x:v>0</x:v>
      </x:c>
      <x:c r="J33" s="154" t="n">
        <x:v>0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433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434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435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436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437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438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439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440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441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442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443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444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424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431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445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446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447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448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449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450</x:v>
      </x:c>
      <x:c r="D53" s="77" t="s"/>
      <x:c r="E53" s="70" t="s">
        <x:v>451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452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453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454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455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456</x:v>
      </x:c>
      <x:c r="D58" s="77" t="s"/>
      <x:c r="E58" s="70" t="s">
        <x:v>457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458</x:v>
      </x:c>
      <x:c r="F59" s="154" t="n">
        <x:v>0</x:v>
      </x:c>
      <x:c r="G59" s="154" t="n">
        <x:v>0</x:v>
      </x:c>
      <x:c r="H59" s="154" t="n">
        <x:v>0.32</x:v>
      </x:c>
      <x:c r="I59" s="154" t="n">
        <x:v>0.32</x:v>
      </x:c>
      <x:c r="J59" s="154" t="n">
        <x:v>0</x:v>
      </x:c>
      <x:c r="K59" s="154" t="n">
        <x:v>0</x:v>
      </x:c>
      <x:c r="L59" s="154" t="n">
        <x:v>0</x:v>
      </x:c>
      <x:c r="M59" s="154" t="n">
        <x:v>0</x:v>
      </x:c>
      <x:c r="N59" s="154" t="n">
        <x:v>0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459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460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461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462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 hidden="1">
      <x:c r="A64" s="8" t="s"/>
      <x:c r="B64" s="8" t="s"/>
      <x:c r="C64" s="76" t="n">
        <x:v>8199900003</x:v>
      </x:c>
      <x:c r="D64" s="77" t="s"/>
      <x:c r="E64" s="70" t="s">
        <x:v>463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0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463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464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465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466</x:v>
      </x:c>
      <x:c r="D68" s="77" t="s"/>
      <x:c r="E68" s="70" t="s">
        <x:v>467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468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469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470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471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472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 hidden="1">
      <x:c r="A74" s="8" t="s"/>
      <x:c r="B74" s="8" t="s"/>
      <x:c r="C74" s="76" t="n">
        <x:v>7130000101</x:v>
      </x:c>
      <x:c r="D74" s="77" t="s"/>
      <x:c r="E74" s="70" t="s">
        <x:v>473</x:v>
      </x:c>
      <x:c r="F74" s="154" t="n">
        <x:v>0</x:v>
      </x:c>
      <x:c r="G74" s="154" t="n">
        <x:v>0</x:v>
      </x:c>
      <x:c r="H74" s="154" t="n">
        <x:v>0</x:v>
      </x:c>
      <x:c r="I74" s="154" t="n">
        <x:v>0</x:v>
      </x:c>
      <x:c r="J74" s="154" t="n">
        <x:v>0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474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475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476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477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478</x:v>
      </x:c>
      <x:c r="F79" s="154" t="n">
        <x:v>0</x:v>
      </x:c>
      <x:c r="G79" s="154" t="n">
        <x:v>-34533.6</x:v>
      </x:c>
      <x:c r="H79" s="154" t="n">
        <x:v>-2500</x:v>
      </x:c>
      <x:c r="I79" s="154" t="n">
        <x:v>-38457.08</x:v>
      </x:c>
      <x:c r="J79" s="154" t="n">
        <x:v>0</x:v>
      </x:c>
      <x:c r="K79" s="154" t="n">
        <x:v>0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479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480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481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481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481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 hidden="1">
      <x:c r="A85" s="8" t="s"/>
      <x:c r="B85" s="8" t="s"/>
      <x:c r="C85" s="76" t="n">
        <x:v>7199900109</x:v>
      </x:c>
      <x:c r="D85" s="77" t="s"/>
      <x:c r="E85" s="70" t="s">
        <x:v>482</x:v>
      </x:c>
      <x:c r="F85" s="154" t="n">
        <x:v>0</x:v>
      </x:c>
      <x:c r="G85" s="154" t="n">
        <x:v>0</x:v>
      </x:c>
      <x:c r="H85" s="154" t="n">
        <x:v>0</x:v>
      </x:c>
      <x:c r="I85" s="154" t="n">
        <x:v>0</x:v>
      </x:c>
      <x:c r="J85" s="154" t="n">
        <x:v>0</x:v>
      </x:c>
      <x:c r="K85" s="154" t="n">
        <x:v>0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483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484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485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486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487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488</x:v>
      </x:c>
      <x:c r="F92" s="154" t="n">
        <x:v>-37541.14</x:v>
      </x:c>
      <x:c r="G92" s="154" t="n">
        <x:v>-37541.14</x:v>
      </x:c>
      <x:c r="H92" s="154" t="n">
        <x:v>-37541.14</x:v>
      </x:c>
      <x:c r="I92" s="154" t="n">
        <x:v>-75082.28</x:v>
      </x:c>
      <x:c r="J92" s="154" t="n">
        <x:v>0</x:v>
      </x:c>
      <x:c r="K92" s="154" t="n">
        <x:v>0</x:v>
      </x:c>
      <x:c r="L92" s="154" t="n">
        <x:v>0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489</x:v>
      </x:c>
      <x:c r="F93" s="154" t="n">
        <x:v>0</x:v>
      </x:c>
      <x:c r="G93" s="154" t="n">
        <x:v>0</x:v>
      </x:c>
      <x:c r="H93" s="154" t="n">
        <x:v>0</x:v>
      </x:c>
      <x:c r="I93" s="154" t="n">
        <x:v>-690217.54</x:v>
      </x:c>
      <x:c r="J93" s="154" t="n">
        <x:v>0</x:v>
      </x:c>
      <x:c r="K93" s="154" t="n">
        <x:v>0</x:v>
      </x:c>
      <x:c r="L93" s="154" t="n">
        <x:v>0</x:v>
      </x:c>
      <x:c r="M93" s="154" t="n">
        <x:v>0</x:v>
      </x:c>
      <x:c r="N93" s="154" t="n">
        <x:v>0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490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>
      <x:c r="A95" s="8" t="s"/>
      <x:c r="B95" s="8" t="s"/>
      <x:c r="C95" s="76" t="n">
        <x:v>8123000005</x:v>
      </x:c>
      <x:c r="D95" s="77" t="s"/>
      <x:c r="E95" s="70" t="s">
        <x:v>491</x:v>
      </x:c>
      <x:c r="F95" s="154" t="n">
        <x:v>-633824.34</x:v>
      </x:c>
      <x:c r="G95" s="154" t="n">
        <x:v>-624146.66</x:v>
      </x:c>
      <x:c r="H95" s="154" t="n">
        <x:v>-3395270.81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492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493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494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495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496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763</x:v>
      </x:c>
      <x:c r="D101" s="77" t="s"/>
      <x:c r="E101" s="70" t="s">
        <x:v>764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498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499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500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501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502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503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504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505</x:v>
      </x:c>
      <x:c r="D109" s="77" t="s"/>
      <x:c r="E109" s="70" t="s">
        <x:v>506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507</x:v>
      </x:c>
      <x:c r="F110" s="154" t="n">
        <x:v>0</x:v>
      </x:c>
      <x:c r="G110" s="154" t="n">
        <x:v>0</x:v>
      </x:c>
      <x:c r="H110" s="154" t="n">
        <x:v>-429.31</x:v>
      </x:c>
      <x:c r="I110" s="154" t="n">
        <x:v>-1849.25</x:v>
      </x:c>
      <x:c r="J110" s="154" t="n">
        <x:v>0</x:v>
      </x:c>
      <x:c r="K110" s="154" t="n">
        <x:v>0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508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509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510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 hidden="1">
      <x:c r="A115" s="8" t="s"/>
      <x:c r="B115" s="8" t="s"/>
      <x:c r="C115" s="76" t="n">
        <x:v>8110000101</x:v>
      </x:c>
      <x:c r="D115" s="77" t="s"/>
      <x:c r="E115" s="70" t="s">
        <x:v>511</x:v>
      </x:c>
      <x:c r="F115" s="154" t="n">
        <x:v>0</x:v>
      </x:c>
      <x:c r="G115" s="154" t="n">
        <x:v>0</x:v>
      </x:c>
      <x:c r="H115" s="154" t="n">
        <x:v>0</x:v>
      </x:c>
      <x:c r="I115" s="154" t="n">
        <x:v>0</x:v>
      </x:c>
      <x:c r="J115" s="154" t="n">
        <x:v>0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512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 hidden="1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0</x:v>
      </x:c>
      <x:c r="G118" s="154" t="s"/>
      <x:c r="H118" s="154" t="s"/>
      <x:c r="I118" s="154" t="s"/>
      <x:c r="J118" s="154" t="s"/>
      <x:c r="K118" s="154" t="s"/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512</x:v>
      </x:c>
      <x:c r="B122" s="156" t="s"/>
      <x:c r="C122" s="69" t="n">
        <x:v>1</x:v>
      </x:c>
      <x:c r="D122" s="160" t="s">
        <x:v>211</x:v>
      </x:c>
      <x:c r="E122" s="75" t="s">
        <x:v>513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409</x:v>
      </x:c>
      <x:c r="B124" s="8" t="s"/>
      <x:c r="C124" s="69" t="n">
        <x:v>1</x:v>
      </x:c>
      <x:c r="D124" s="77" t="s">
        <x:v>211</x:v>
      </x:c>
      <x:c r="E124" s="162" t="s">
        <x:v>514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 hidden="1">
      <x:c r="A125" s="8" t="s"/>
      <x:c r="B125" s="8" t="s"/>
      <x:c r="C125" s="76" t="n">
        <x:v>7118000002</x:v>
      </x:c>
      <x:c r="D125" s="77" t="s"/>
      <x:c r="E125" s="70" t="s">
        <x:v>515</x:v>
      </x:c>
      <x:c r="F125" s="154" t="n">
        <x:v>0</x:v>
      </x:c>
      <x:c r="G125" s="154" t="n">
        <x:v>0</x:v>
      </x:c>
      <x:c r="H125" s="154" t="n">
        <x:v>0</x:v>
      </x:c>
      <x:c r="I125" s="154" t="n">
        <x:v>0</x:v>
      </x:c>
      <x:c r="J125" s="154" t="n">
        <x:v>0</x:v>
      </x:c>
      <x:c r="K125" s="154" t="n">
        <x:v>0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765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517</x:v>
      </x:c>
      <x:c r="F127" s="154" t="n">
        <x:v>194444.82</x:v>
      </x:c>
      <x:c r="G127" s="154" t="n">
        <x:v>215925.6</x:v>
      </x:c>
      <x:c r="H127" s="154" t="n">
        <x:v>0</x:v>
      </x:c>
      <x:c r="I127" s="154" t="n">
        <x:v>18347.83</x:v>
      </x:c>
      <x:c r="J127" s="154" t="n">
        <x:v>0</x:v>
      </x:c>
      <x:c r="K127" s="154" t="n">
        <x:v>0</x:v>
      </x:c>
      <x:c r="L127" s="154" t="n">
        <x:v>0</x:v>
      </x:c>
      <x:c r="M127" s="154" t="n">
        <x:v>0</x:v>
      </x:c>
      <x:c r="N127" s="154" t="n">
        <x:v>0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518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519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520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521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522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 hidden="1">
      <x:c r="A133" s="8" t="s"/>
      <x:c r="B133" s="8" t="s"/>
      <x:c r="C133" s="76" t="n">
        <x:v>7152000001</x:v>
      </x:c>
      <x:c r="D133" s="77" t="s"/>
      <x:c r="E133" s="70" t="s">
        <x:v>523</x:v>
      </x:c>
      <x:c r="F133" s="154" t="n">
        <x:v>0</x:v>
      </x:c>
      <x:c r="G133" s="154" t="n">
        <x:v>0</x:v>
      </x:c>
      <x:c r="H133" s="154" t="n">
        <x:v>0</x:v>
      </x:c>
      <x:c r="I133" s="154" t="n">
        <x:v>0</x:v>
      </x:c>
      <x:c r="J133" s="154" t="n">
        <x:v>0</x:v>
      </x:c>
      <x:c r="K133" s="154" t="n">
        <x:v>0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524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525</x:v>
      </x:c>
      <x:c r="F135" s="154" t="n">
        <x:v>1776169.66</x:v>
      </x:c>
      <x:c r="G135" s="154" t="n">
        <x:v>1754043.57</x:v>
      </x:c>
      <x:c r="H135" s="154" t="n">
        <x:v>1486360.76</x:v>
      </x:c>
      <x:c r="I135" s="154" t="n">
        <x:v>1392529.1</x:v>
      </x:c>
      <x:c r="J135" s="154" t="n">
        <x:v>0</x:v>
      </x:c>
      <x:c r="K135" s="154" t="n">
        <x:v>0</x:v>
      </x:c>
      <x:c r="L135" s="154" t="n">
        <x:v>0</x:v>
      </x:c>
      <x:c r="M135" s="154" t="n">
        <x:v>0</x:v>
      </x:c>
      <x:c r="N135" s="154" t="n">
        <x:v>0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526</x:v>
      </x:c>
      <x:c r="F136" s="154" t="n">
        <x:v>334729.35</x:v>
      </x:c>
      <x:c r="G136" s="154" t="n">
        <x:v>318322.7</x:v>
      </x:c>
      <x:c r="H136" s="154" t="n">
        <x:v>336995.44</x:v>
      </x:c>
      <x:c r="I136" s="154" t="n">
        <x:v>336055.7</x:v>
      </x:c>
      <x:c r="J136" s="154" t="n">
        <x:v>0</x:v>
      </x:c>
      <x:c r="K136" s="154" t="n">
        <x:v>0</x:v>
      </x:c>
      <x:c r="L136" s="154" t="n">
        <x:v>0</x:v>
      </x:c>
      <x:c r="M136" s="154" t="n">
        <x:v>0</x:v>
      </x:c>
      <x:c r="N136" s="154" t="n">
        <x:v>0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527</x:v>
      </x:c>
      <x:c r="F137" s="154" t="n">
        <x:v>-1466.83</x:v>
      </x:c>
      <x:c r="G137" s="154" t="n">
        <x:v>0</x:v>
      </x:c>
      <x:c r="H137" s="154" t="n">
        <x:v>287226.2</x:v>
      </x:c>
      <x:c r="I137" s="154" t="n">
        <x:v>0</x:v>
      </x:c>
      <x:c r="J137" s="154" t="n">
        <x:v>0</x:v>
      </x:c>
      <x:c r="K137" s="154" t="n">
        <x:v>0</x:v>
      </x:c>
      <x:c r="L137" s="154" t="n">
        <x:v>0</x:v>
      </x:c>
      <x:c r="M137" s="154" t="n">
        <x:v>0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528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529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530</x:v>
      </x:c>
      <x:c r="F140" s="154" t="n">
        <x:v>0</x:v>
      </x:c>
      <x:c r="G140" s="154" t="n">
        <x:v>689885.07</x:v>
      </x:c>
      <x:c r="H140" s="154" t="n">
        <x:v>283756.7</x:v>
      </x:c>
      <x:c r="I140" s="154" t="n">
        <x:v>0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531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532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533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534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535</x:v>
      </x:c>
      <x:c r="D145" s="77" t="s"/>
      <x:c r="E145" s="70" t="s">
        <x:v>536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537</x:v>
      </x:c>
      <x:c r="F146" s="154" t="n">
        <x:v>0</x:v>
      </x:c>
      <x:c r="G146" s="154" t="n">
        <x:v>0</x:v>
      </x:c>
      <x:c r="H146" s="154" t="n">
        <x:v>-479764.47</x:v>
      </x:c>
      <x:c r="I146" s="154" t="n">
        <x:v>0</x:v>
      </x:c>
      <x:c r="J146" s="154" t="n">
        <x:v>0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538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539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540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541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542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543</x:v>
      </x:c>
      <x:c r="F152" s="154" t="n">
        <x:v>0</x:v>
      </x:c>
      <x:c r="G152" s="154" t="n">
        <x:v>-13552.53</x:v>
      </x:c>
      <x:c r="H152" s="154" t="n">
        <x:v>-65718.3</x:v>
      </x:c>
      <x:c r="I152" s="154" t="n">
        <x:v>-356127.3</x:v>
      </x:c>
      <x:c r="J152" s="154" t="n">
        <x:v>0</x:v>
      </x:c>
      <x:c r="K152" s="154" t="n">
        <x:v>0</x:v>
      </x:c>
      <x:c r="L152" s="154" t="n">
        <x:v>0</x:v>
      </x:c>
      <x:c r="M152" s="154" t="n">
        <x:v>0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544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545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546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>
      <x:c r="A156" s="8" t="s"/>
      <x:c r="B156" s="8" t="s"/>
      <x:c r="C156" s="76" t="n">
        <x:v>8176900004</x:v>
      </x:c>
      <x:c r="D156" s="77" t="s"/>
      <x:c r="E156" s="70" t="s">
        <x:v>547</x:v>
      </x:c>
      <x:c r="F156" s="154" t="n">
        <x:v>0</x:v>
      </x:c>
      <x:c r="G156" s="154" t="n">
        <x:v>-47432.4</x:v>
      </x:c>
      <x:c r="H156" s="154" t="n">
        <x:v>-43607.69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512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548</x:v>
      </x:c>
      <x:c r="F159" s="154" t="n">
        <x:v>51306.54</x:v>
      </x:c>
      <x:c r="G159" s="154" t="n">
        <x:v>-438180.28</x:v>
      </x:c>
      <x:c r="H159" s="154" t="n">
        <x:v>652859.97</x:v>
      </x:c>
      <x:c r="I159" s="154" t="n">
        <x:v>-37006.6899999999</x:v>
      </x:c>
      <x:c r="J159" s="154" t="n">
        <x:v>0</x:v>
      </x:c>
      <x:c r="K159" s="154" t="n">
        <x:v>0</x:v>
      </x:c>
      <x:c r="L159" s="154" t="n">
        <x:v>0</x:v>
      </x:c>
      <x:c r="M159" s="154" t="n">
        <x:v>0</x:v>
      </x:c>
      <x:c r="N159" s="154" t="n">
        <x:v>0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549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550</x:v>
      </x:c>
      <x:c r="F162" s="154" t="n">
        <x:v>-412981.87</x:v>
      </x:c>
      <x:c r="G162" s="154" t="n">
        <x:v>-1418291.3</x:v>
      </x:c>
      <x:c r="H162" s="154" t="n">
        <x:v>-3964126.37</x:v>
      </x:c>
      <x:c r="I162" s="154" t="n">
        <x:v>6168323.61</x:v>
      </x:c>
      <x:c r="J162" s="154" t="n">
        <x:v>0</x:v>
      </x:c>
      <x:c r="K162" s="154" t="n">
        <x:v>0</x:v>
      </x:c>
      <x:c r="L162" s="154" t="n">
        <x:v>0</x:v>
      </x:c>
      <x:c r="M162" s="154" t="n">
        <x:v>0</x:v>
      </x:c>
      <x:c r="N162" s="154" t="n">
        <x:v>0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551</x:v>
      </x:c>
      <x:c r="F163" s="154" t="n">
        <x:v>-1241.67</x:v>
      </x:c>
      <x:c r="G163" s="154" t="n">
        <x:v>8928.33</x:v>
      </x:c>
      <x:c r="H163" s="154" t="n">
        <x:v>-4091.67</x:v>
      </x:c>
      <x:c r="I163" s="154" t="n">
        <x:v>331964.03</x:v>
      </x:c>
      <x:c r="J163" s="154" t="n">
        <x:v>0</x:v>
      </x:c>
      <x:c r="K163" s="154" t="n">
        <x:v>0</x:v>
      </x:c>
      <x:c r="L163" s="154" t="n">
        <x:v>0</x:v>
      </x:c>
      <x:c r="M163" s="154" t="n">
        <x:v>0</x:v>
      </x:c>
      <x:c r="N163" s="154" t="n">
        <x:v>0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552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766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553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555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556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557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558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559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560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561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566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512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512</x:v>
      </x:c>
      <x:c r="B177" s="156" t="s"/>
      <x:c r="C177" s="69" t="n">
        <x:v>1</x:v>
      </x:c>
      <x:c r="D177" s="77" t="s">
        <x:v>211</x:v>
      </x:c>
      <x:c r="E177" s="75" t="s">
        <x:v>568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409</x:v>
      </x:c>
      <x:c r="B179" s="8" t="s"/>
      <x:c r="C179" s="69" t="n">
        <x:v>1</x:v>
      </x:c>
      <x:c r="D179" s="77" t="s">
        <x:v>211</x:v>
      </x:c>
      <x:c r="E179" s="162" t="s">
        <x:v>569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570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571</x:v>
      </x:c>
      <x:c r="F181" s="154" t="n">
        <x:v>2753222.4</x:v>
      </x:c>
      <x:c r="G181" s="154" t="n">
        <x:v>2981686.75</x:v>
      </x:c>
      <x:c r="H181" s="154" t="n">
        <x:v>3490327.03</x:v>
      </x:c>
      <x:c r="I181" s="154" t="n">
        <x:v>2133536.85</x:v>
      </x:c>
      <x:c r="J181" s="154" t="n">
        <x:v>0</x:v>
      </x:c>
      <x:c r="K181" s="154" t="n">
        <x:v>0</x:v>
      </x:c>
      <x:c r="L181" s="154" t="n">
        <x:v>0</x:v>
      </x:c>
      <x:c r="M181" s="154" t="n">
        <x:v>0</x:v>
      </x:c>
      <x:c r="N181" s="154" t="n">
        <x:v>0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572</x:v>
      </x:c>
      <x:c r="D182" s="77" t="s"/>
      <x:c r="E182" s="70" t="s">
        <x:v>573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574</x:v>
      </x:c>
      <x:c r="D183" s="77" t="s"/>
      <x:c r="E183" s="70" t="s">
        <x:v>575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576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577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577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578</x:v>
      </x:c>
      <x:c r="D187" s="77" t="s"/>
      <x:c r="E187" s="70" t="s">
        <x:v>579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580</x:v>
      </x:c>
      <x:c r="D188" s="77" t="s"/>
      <x:c r="E188" s="70" t="s">
        <x:v>581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582</x:v>
      </x:c>
      <x:c r="F189" s="154" t="n">
        <x:v>-68268.34</x:v>
      </x:c>
      <x:c r="G189" s="154" t="n">
        <x:v>-150142.7</x:v>
      </x:c>
      <x:c r="H189" s="154" t="n">
        <x:v>-923963.03</x:v>
      </x:c>
      <x:c r="I189" s="154" t="n">
        <x:v>-92164.4399999999</x:v>
      </x:c>
      <x:c r="J189" s="154" t="n">
        <x:v>0</x:v>
      </x:c>
      <x:c r="K189" s="154" t="n">
        <x:v>0</x:v>
      </x:c>
      <x:c r="L189" s="154" t="n">
        <x:v>0</x:v>
      </x:c>
      <x:c r="M189" s="154" t="n">
        <x:v>0</x:v>
      </x:c>
      <x:c r="N189" s="154" t="n">
        <x:v>0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583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584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585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586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587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588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589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590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591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592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593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 hidden="1">
      <x:c r="A201" s="8" t="s"/>
      <x:c r="B201" s="8" t="s"/>
      <x:c r="C201" s="76" t="n">
        <x:v>7151000040</x:v>
      </x:c>
      <x:c r="D201" s="77" t="s"/>
      <x:c r="E201" s="70" t="s">
        <x:v>594</x:v>
      </x:c>
      <x:c r="F201" s="154" t="n">
        <x:v>0</x:v>
      </x:c>
      <x:c r="G201" s="154" t="n">
        <x:v>0</x:v>
      </x:c>
      <x:c r="H201" s="154" t="n">
        <x:v>0</x:v>
      </x:c>
      <x:c r="I201" s="154" t="n">
        <x:v>0</x:v>
      </x:c>
      <x:c r="J201" s="154" t="n">
        <x:v>0</x:v>
      </x:c>
      <x:c r="K201" s="154" t="n">
        <x:v>0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595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596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597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598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599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600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601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602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603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590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604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767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606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607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608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609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512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409</x:v>
      </x:c>
      <x:c r="B220" s="168" t="s"/>
      <x:c r="C220" s="69" t="n">
        <x:v>1</x:v>
      </x:c>
      <x:c r="D220" s="77" t="s">
        <x:v>211</x:v>
      </x:c>
      <x:c r="E220" s="162" t="s">
        <x:v>610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611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612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613</x:v>
      </x:c>
      <x:c r="F223" s="154" t="n">
        <x:v>499.36</x:v>
      </x:c>
      <x:c r="G223" s="154" t="n">
        <x:v>349.8</x:v>
      </x:c>
      <x:c r="H223" s="154" t="n">
        <x:v>351.79</x:v>
      </x:c>
      <x:c r="I223" s="154" t="n">
        <x:v>357</x:v>
      </x:c>
      <x:c r="J223" s="154" t="n">
        <x:v>0</x:v>
      </x:c>
      <x:c r="K223" s="154" t="n">
        <x:v>0</x:v>
      </x:c>
      <x:c r="L223" s="154" t="n">
        <x:v>0</x:v>
      </x:c>
      <x:c r="M223" s="154" t="n">
        <x:v>0</x:v>
      </x:c>
      <x:c r="N223" s="154" t="n">
        <x:v>0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614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615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616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617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618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-240.02</x:v>
      </x:c>
      <x:c r="G229" s="154" t="n">
        <x:v>0</x:v>
      </x:c>
      <x:c r="H229" s="154" t="n">
        <x:v>0</x:v>
      </x:c>
      <x:c r="I229" s="154" t="n">
        <x:v>0</x:v>
      </x:c>
      <x:c r="J229" s="154" t="n">
        <x:v>0</x:v>
      </x:c>
      <x:c r="K229" s="154" t="n">
        <x:v>0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619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620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621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622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623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624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625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626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627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628</x:v>
      </x:c>
      <x:c r="F239" s="154" t="n">
        <x:v>-7810.62</x:v>
      </x:c>
      <x:c r="G239" s="154" t="n">
        <x:v>-2750.6</x:v>
      </x:c>
      <x:c r="H239" s="154" t="n">
        <x:v>-2750.6</x:v>
      </x:c>
      <x:c r="I239" s="154" t="n">
        <x:v>-2750.6</x:v>
      </x:c>
      <x:c r="J239" s="154" t="n">
        <x:v>0</x:v>
      </x:c>
      <x:c r="K239" s="154" t="n">
        <x:v>0</x:v>
      </x:c>
      <x:c r="L239" s="154" t="n">
        <x:v>0</x:v>
      </x:c>
      <x:c r="M239" s="154" t="n">
        <x:v>0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629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630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631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632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633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0</x:v>
      </x:c>
      <x:c r="K244" s="154" t="n">
        <x:v>0</x:v>
      </x:c>
      <x:c r="L244" s="154" t="n">
        <x:v>0</x:v>
      </x:c>
      <x:c r="M244" s="154" t="n">
        <x:v>0</x:v>
      </x:c>
      <x:c r="N244" s="154" t="n">
        <x:v>0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634</x:v>
      </x:c>
      <x:c r="F245" s="154" t="n">
        <x:v>-1.68</x:v>
      </x:c>
      <x:c r="G245" s="154" t="n">
        <x:v>-1.65</x:v>
      </x:c>
      <x:c r="H245" s="154" t="n">
        <x:v>-1.61</x:v>
      </x:c>
      <x:c r="I245" s="154" t="n">
        <x:v>-1.64</x:v>
      </x:c>
      <x:c r="J245" s="154" t="n">
        <x:v>0</x:v>
      </x:c>
      <x:c r="K245" s="154" t="n">
        <x:v>0</x:v>
      </x:c>
      <x:c r="L245" s="154" t="n">
        <x:v>0</x:v>
      </x:c>
      <x:c r="M245" s="154" t="n">
        <x:v>0</x:v>
      </x:c>
      <x:c r="N245" s="154" t="n">
        <x:v>0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635</x:v>
      </x:c>
      <x:c r="F246" s="154" t="n">
        <x:v>-7711.71</x:v>
      </x:c>
      <x:c r="G246" s="154" t="n">
        <x:v>-14742.93</x:v>
      </x:c>
      <x:c r="H246" s="154" t="n">
        <x:v>-14683.36</x:v>
      </x:c>
      <x:c r="I246" s="154" t="n">
        <x:v>-14916.04</x:v>
      </x:c>
      <x:c r="J246" s="154" t="n">
        <x:v>0</x:v>
      </x:c>
      <x:c r="K246" s="154" t="n">
        <x:v>0</x:v>
      </x:c>
      <x:c r="L246" s="154" t="n">
        <x:v>0</x:v>
      </x:c>
      <x:c r="M246" s="154" t="n">
        <x:v>0</x:v>
      </x:c>
      <x:c r="N246" s="154" t="n">
        <x:v>0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636</x:v>
      </x:c>
      <x:c r="F247" s="154" t="n">
        <x:v>-1037.55</x:v>
      </x:c>
      <x:c r="G247" s="154" t="n">
        <x:v>-1037.54</x:v>
      </x:c>
      <x:c r="H247" s="154" t="n">
        <x:v>-1037.54</x:v>
      </x:c>
      <x:c r="I247" s="154" t="n">
        <x:v>-1037.54</x:v>
      </x:c>
      <x:c r="J247" s="154" t="n">
        <x:v>0</x:v>
      </x:c>
      <x:c r="K247" s="154" t="n">
        <x:v>0</x:v>
      </x:c>
      <x:c r="L247" s="154" t="n">
        <x:v>0</x:v>
      </x:c>
      <x:c r="M247" s="154" t="n">
        <x:v>0</x:v>
      </x:c>
      <x:c r="N247" s="154" t="n">
        <x:v>0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637</x:v>
      </x:c>
      <x:c r="F248" s="154" t="n">
        <x:v>-369.95</x:v>
      </x:c>
      <x:c r="G248" s="154" t="n">
        <x:v>-315.78</x:v>
      </x:c>
      <x:c r="H248" s="154" t="n">
        <x:v>-313.28</x:v>
      </x:c>
      <x:c r="I248" s="154" t="n">
        <x:v>-288.83</x:v>
      </x:c>
      <x:c r="J248" s="154" t="n">
        <x:v>0</x:v>
      </x:c>
      <x:c r="K248" s="154" t="n">
        <x:v>0</x:v>
      </x:c>
      <x:c r="L248" s="154" t="n">
        <x:v>0</x:v>
      </x:c>
      <x:c r="M248" s="154" t="n">
        <x:v>0</x:v>
      </x:c>
      <x:c r="N248" s="154" t="n">
        <x:v>0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638</x:v>
      </x:c>
      <x:c r="F249" s="154" t="n">
        <x:v>-550.6</x:v>
      </x:c>
      <x:c r="G249" s="154" t="n">
        <x:v>-594.54</x:v>
      </x:c>
      <x:c r="H249" s="154" t="n">
        <x:v>-523.53</x:v>
      </x:c>
      <x:c r="I249" s="154" t="n">
        <x:v>-467.84</x:v>
      </x:c>
      <x:c r="J249" s="154" t="n">
        <x:v>0</x:v>
      </x:c>
      <x:c r="K249" s="154" t="n">
        <x:v>0</x:v>
      </x:c>
      <x:c r="L249" s="154" t="n">
        <x:v>0</x:v>
      </x:c>
      <x:c r="M249" s="154" t="n">
        <x:v>0</x:v>
      </x:c>
      <x:c r="N249" s="154" t="n">
        <x:v>0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639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640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641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642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643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634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644</x:v>
      </x:c>
      <x:c r="F256" s="154" t="n">
        <x:v>-33282.27</x:v>
      </x:c>
      <x:c r="G256" s="154" t="n">
        <x:v>-20322.55</x:v>
      </x:c>
      <x:c r="H256" s="154" t="n">
        <x:v>-20322.55</x:v>
      </x:c>
      <x:c r="I256" s="154" t="n">
        <x:v>-20322.55</x:v>
      </x:c>
      <x:c r="J256" s="154" t="n">
        <x:v>0</x:v>
      </x:c>
      <x:c r="K256" s="154" t="n">
        <x:v>0</x:v>
      </x:c>
      <x:c r="L256" s="154" t="n">
        <x:v>0</x:v>
      </x:c>
      <x:c r="M256" s="154" t="n">
        <x:v>0</x:v>
      </x:c>
      <x:c r="N256" s="154" t="n">
        <x:v>0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 hidden="1">
      <x:c r="A257" s="8" t="s"/>
      <x:c r="B257" s="8" t="s"/>
      <x:c r="C257" s="76" t="n">
        <x:v>8175700001</x:v>
      </x:c>
      <x:c r="D257" s="77" t="s"/>
      <x:c r="E257" s="70" t="s">
        <x:v>645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646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647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648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649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650</x:v>
      </x:c>
      <x:c r="F262" s="154" t="n">
        <x:v>-8208.33</x:v>
      </x:c>
      <x:c r="G262" s="154" t="n">
        <x:v>-8208.33</x:v>
      </x:c>
      <x:c r="H262" s="154" t="n">
        <x:v>-8208.33</x:v>
      </x:c>
      <x:c r="I262" s="154" t="n">
        <x:v>-9208.33</x:v>
      </x:c>
      <x:c r="J262" s="154" t="n">
        <x:v>0</x:v>
      </x:c>
      <x:c r="K262" s="154" t="n">
        <x:v>0</x:v>
      </x:c>
      <x:c r="L262" s="154" t="n">
        <x:v>0</x:v>
      </x:c>
      <x:c r="M262" s="154" t="n">
        <x:v>0</x:v>
      </x:c>
      <x:c r="N262" s="154" t="n">
        <x:v>0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651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652</x:v>
      </x:c>
      <x:c r="F264" s="154" t="n">
        <x:v>-37.65</x:v>
      </x:c>
      <x:c r="G264" s="154" t="n">
        <x:v>0</x:v>
      </x:c>
      <x:c r="H264" s="154" t="n">
        <x:v>-3000</x:v>
      </x:c>
      <x:c r="I264" s="154" t="n">
        <x:v>-80</x:v>
      </x:c>
      <x:c r="J264" s="154" t="n">
        <x:v>0</x:v>
      </x:c>
      <x:c r="K264" s="154" t="n">
        <x:v>0</x:v>
      </x:c>
      <x:c r="L264" s="154" t="n">
        <x:v>0</x:v>
      </x:c>
      <x:c r="M264" s="154" t="n">
        <x:v>0</x:v>
      </x:c>
      <x:c r="N264" s="154" t="n">
        <x:v>0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653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654</x:v>
      </x:c>
      <x:c r="F266" s="154" t="n">
        <x:v>-6191.67</x:v>
      </x:c>
      <x:c r="G266" s="154" t="n">
        <x:v>-6191.67</x:v>
      </x:c>
      <x:c r="H266" s="154" t="n">
        <x:v>-6191.67</x:v>
      </x:c>
      <x:c r="I266" s="154" t="n">
        <x:v>-6191.67</x:v>
      </x:c>
      <x:c r="J266" s="154" t="n">
        <x:v>0</x:v>
      </x:c>
      <x:c r="K266" s="154" t="n">
        <x:v>0</x:v>
      </x:c>
      <x:c r="L266" s="154" t="n">
        <x:v>0</x:v>
      </x:c>
      <x:c r="M266" s="154" t="n">
        <x:v>0</x:v>
      </x:c>
      <x:c r="N266" s="154" t="n">
        <x:v>0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655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656</x:v>
      </x:c>
      <x:c r="F268" s="154" t="n">
        <x:v>-32263.89</x:v>
      </x:c>
      <x:c r="G268" s="154" t="n">
        <x:v>-35586.14</x:v>
      </x:c>
      <x:c r="H268" s="154" t="n">
        <x:v>-30586.14</x:v>
      </x:c>
      <x:c r="I268" s="154" t="n">
        <x:v>-32895.84</x:v>
      </x:c>
      <x:c r="J268" s="154" t="n">
        <x:v>0</x:v>
      </x:c>
      <x:c r="K268" s="154" t="n">
        <x:v>0</x:v>
      </x:c>
      <x:c r="L268" s="154" t="n">
        <x:v>0</x:v>
      </x:c>
      <x:c r="M268" s="154" t="n">
        <x:v>0</x:v>
      </x:c>
      <x:c r="N268" s="154" t="n">
        <x:v>0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657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658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659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660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661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662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663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664</x:v>
      </x:c>
      <x:c r="F276" s="154" t="n">
        <x:v>-903502.94</x:v>
      </x:c>
      <x:c r="G276" s="154" t="n">
        <x:v>-904909.82</x:v>
      </x:c>
      <x:c r="H276" s="154" t="n">
        <x:v>-908207.07</x:v>
      </x:c>
      <x:c r="I276" s="154" t="n">
        <x:v>-900644.4</x:v>
      </x:c>
      <x:c r="J276" s="154" t="n">
        <x:v>0</x:v>
      </x:c>
      <x:c r="K276" s="154" t="n">
        <x:v>0</x:v>
      </x:c>
      <x:c r="L276" s="154" t="n">
        <x:v>0</x:v>
      </x:c>
      <x:c r="M276" s="154" t="n">
        <x:v>0</x:v>
      </x:c>
      <x:c r="N276" s="154" t="n">
        <x:v>0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665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 hidden="1">
      <x:c r="A278" s="8" t="s"/>
      <x:c r="B278" s="8" t="s"/>
      <x:c r="C278" s="76" t="n">
        <x:v>8178115001</x:v>
      </x:c>
      <x:c r="D278" s="77" t="s"/>
      <x:c r="E278" s="70" t="s">
        <x:v>656</x:v>
      </x:c>
      <x:c r="F278" s="154" t="n">
        <x:v>0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666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667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668</x:v>
      </x:c>
      <x:c r="F281" s="154" t="n">
        <x:v>-958.8</x:v>
      </x:c>
      <x:c r="G281" s="154" t="n">
        <x:v>-826</x:v>
      </x:c>
      <x:c r="H281" s="154" t="n">
        <x:v>-83.4000000000001</x:v>
      </x:c>
      <x:c r="I281" s="154" t="n">
        <x:v>0</x:v>
      </x:c>
      <x:c r="J281" s="154" t="n">
        <x:v>0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669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670</x:v>
      </x:c>
      <x:c r="F283" s="154" t="n">
        <x:v>-4216.38</x:v>
      </x:c>
      <x:c r="G283" s="154" t="n">
        <x:v>-4216.38</x:v>
      </x:c>
      <x:c r="H283" s="154" t="n">
        <x:v>-4216.38</x:v>
      </x:c>
      <x:c r="I283" s="154" t="n">
        <x:v>-4216.38</x:v>
      </x:c>
      <x:c r="J283" s="154" t="n">
        <x:v>0</x:v>
      </x:c>
      <x:c r="K283" s="154" t="n">
        <x:v>0</x:v>
      </x:c>
      <x:c r="L283" s="154" t="n">
        <x:v>0</x:v>
      </x:c>
      <x:c r="M283" s="154" t="n">
        <x:v>0</x:v>
      </x:c>
      <x:c r="N283" s="154" t="n">
        <x:v>0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671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672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625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673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674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675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 hidden="1">
      <x:c r="A290" s="8" t="s"/>
      <x:c r="B290" s="8" t="s"/>
      <x:c r="C290" s="76" t="n">
        <x:v>8199800002</x:v>
      </x:c>
      <x:c r="D290" s="77" t="s"/>
      <x:c r="E290" s="70" t="s">
        <x:v>676</x:v>
      </x:c>
      <x:c r="F290" s="154" t="n">
        <x:v>0</x:v>
      </x:c>
      <x:c r="G290" s="154" t="n">
        <x:v>0</x:v>
      </x:c>
      <x:c r="H290" s="154" t="n">
        <x:v>0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677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678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 hidden="1">
      <x:c r="A293" s="8" t="s"/>
      <x:c r="B293" s="8" t="s"/>
      <x:c r="C293" s="76" t="n">
        <x:v>8179900999</x:v>
      </x:c>
      <x:c r="D293" s="77" t="s"/>
      <x:c r="E293" s="70" t="s">
        <x:v>480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0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512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679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681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682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683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684</x:v>
      </x:c>
      <x:c r="F303" s="154" t="n">
        <x:v>9860406</x:v>
      </x:c>
      <x:c r="G303" s="154" t="n">
        <x:v>9860406</x:v>
      </x:c>
      <x:c r="H303" s="154" t="n">
        <x:v>9860406</x:v>
      </x:c>
      <x:c r="I303" s="154" t="n">
        <x:v>9860406</x:v>
      </x:c>
      <x:c r="J303" s="154" t="n">
        <x:v>0</x:v>
      </x:c>
      <x:c r="K303" s="154" t="n">
        <x:v>0</x:v>
      </x:c>
      <x:c r="L303" s="154" t="n">
        <x:v>0</x:v>
      </x:c>
      <x:c r="M303" s="154" t="n">
        <x:v>0</x:v>
      </x:c>
      <x:c r="N303" s="154" t="n">
        <x:v>0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685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409</x:v>
      </x:c>
      <x:c r="B307" s="168" t="s"/>
      <x:c r="C307" s="69" t="n">
        <x:v>1</x:v>
      </x:c>
      <x:c r="D307" s="77" t="s">
        <x:v>211</x:v>
      </x:c>
      <x:c r="E307" s="162" t="s">
        <x:v>686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687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 hidden="1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0</x:v>
      </x:c>
      <x:c r="G309" s="154" t="n">
        <x:v>0</x:v>
      </x:c>
      <x:c r="H309" s="154" t="n">
        <x:v>0</x:v>
      </x:c>
      <x:c r="I309" s="154" t="n">
        <x:v>0</x:v>
      </x:c>
      <x:c r="J309" s="154" t="n">
        <x:v>0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437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688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689</x:v>
      </x:c>
      <x:c r="F312" s="154" t="n">
        <x:v>62271.59</x:v>
      </x:c>
      <x:c r="G312" s="154" t="n">
        <x:v>-17734.4399999999</x:v>
      </x:c>
      <x:c r="H312" s="154" t="n">
        <x:v>629994.2</x:v>
      </x:c>
      <x:c r="I312" s="154" t="n">
        <x:v>3948.01</x:v>
      </x:c>
      <x:c r="J312" s="154" t="n">
        <x:v>0</x:v>
      </x:c>
      <x:c r="K312" s="154" t="n">
        <x:v>0</x:v>
      </x:c>
      <x:c r="L312" s="154" t="n">
        <x:v>0</x:v>
      </x:c>
      <x:c r="M312" s="154" t="n">
        <x:v>0</x:v>
      </x:c>
      <x:c r="N312" s="154" t="n">
        <x:v>0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690</x:v>
      </x:c>
      <x:c r="F313" s="154" t="n">
        <x:v>414223.54</x:v>
      </x:c>
      <x:c r="G313" s="154" t="n">
        <x:v>1409362.97</x:v>
      </x:c>
      <x:c r="H313" s="154" t="n">
        <x:v>3968218.04</x:v>
      </x:c>
      <x:c r="I313" s="154" t="n">
        <x:v>-6500287.64</x:v>
      </x:c>
      <x:c r="J313" s="154" t="n">
        <x:v>0</x:v>
      </x:c>
      <x:c r="K313" s="154" t="n">
        <x:v>0</x:v>
      </x:c>
      <x:c r="L313" s="154" t="n">
        <x:v>0</x:v>
      </x:c>
      <x:c r="M313" s="154" t="n">
        <x:v>0</x:v>
      </x:c>
      <x:c r="N313" s="154" t="n">
        <x:v>0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691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521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 hidden="1">
      <x:c r="A316" s="8" t="s"/>
      <x:c r="B316" s="8" t="s"/>
      <x:c r="C316" s="76" t="n">
        <x:v>6183000108</x:v>
      </x:c>
      <x:c r="D316" s="77" t="s"/>
      <x:c r="E316" s="70" t="s">
        <x:v>692</x:v>
      </x:c>
      <x:c r="F316" s="154" t="n">
        <x:v>0</x:v>
      </x:c>
      <x:c r="G316" s="154" t="n">
        <x:v>0</x:v>
      </x:c>
      <x:c r="H316" s="154" t="n">
        <x:v>0</x:v>
      </x:c>
      <x:c r="I316" s="154" t="n">
        <x:v>0</x:v>
      </x:c>
      <x:c r="J316" s="154" t="n">
        <x:v>0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551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555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693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694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 hidden="1">
      <x:c r="A322" s="8" t="s"/>
      <x:c r="B322" s="8" t="s"/>
      <x:c r="C322" s="76" t="n">
        <x:v>6183000113</x:v>
      </x:c>
      <x:c r="D322" s="77" t="s"/>
      <x:c r="E322" s="70" t="s">
        <x:v>695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0</x:v>
      </x:c>
      <x:c r="M322" s="154" t="n">
        <x:v>0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696</x:v>
      </x:c>
      <x:c r="F323" s="154" t="n">
        <x:v>8208.33</x:v>
      </x:c>
      <x:c r="G323" s="154" t="n">
        <x:v>-21341.67</x:v>
      </x:c>
      <x:c r="H323" s="154" t="n">
        <x:v>8208.33</x:v>
      </x:c>
      <x:c r="I323" s="154" t="n">
        <x:v>8208.33</x:v>
      </x:c>
      <x:c r="J323" s="154" t="n">
        <x:v>0</x:v>
      </x:c>
      <x:c r="K323" s="154" t="n">
        <x:v>0</x:v>
      </x:c>
      <x:c r="L323" s="154" t="n">
        <x:v>0</x:v>
      </x:c>
      <x:c r="M323" s="154" t="n">
        <x:v>0</x:v>
      </x:c>
      <x:c r="N323" s="154" t="n">
        <x:v>0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697</x:v>
      </x:c>
      <x:c r="F324" s="154" t="n">
        <x:v>-30958.33</x:v>
      </x:c>
      <x:c r="G324" s="154" t="n">
        <x:v>6191.67</x:v>
      </x:c>
      <x:c r="H324" s="154" t="n">
        <x:v>6191.67</x:v>
      </x:c>
      <x:c r="I324" s="154" t="n">
        <x:v>6191.67</x:v>
      </x:c>
      <x:c r="J324" s="154" t="n">
        <x:v>0</x:v>
      </x:c>
      <x:c r="K324" s="154" t="n">
        <x:v>0</x:v>
      </x:c>
      <x:c r="L324" s="154" t="n">
        <x:v>0</x:v>
      </x:c>
      <x:c r="M324" s="154" t="n">
        <x:v>0</x:v>
      </x:c>
      <x:c r="N324" s="154" t="n">
        <x:v>0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698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699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700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701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702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703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704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 hidden="1">
      <x:c r="A332" s="8" t="s"/>
      <x:c r="B332" s="8" t="s"/>
      <x:c r="C332" s="76" t="n">
        <x:v>6183000134</x:v>
      </x:c>
      <x:c r="D332" s="77" t="s"/>
      <x:c r="E332" s="70" t="s">
        <x:v>705</x:v>
      </x:c>
      <x:c r="F332" s="154" t="n">
        <x:v>0</x:v>
      </x:c>
      <x:c r="G332" s="154" t="n">
        <x:v>0</x:v>
      </x:c>
      <x:c r="H332" s="154" t="n">
        <x:v>0</x:v>
      </x:c>
      <x:c r="I332" s="154" t="n">
        <x:v>0</x:v>
      </x:c>
      <x:c r="J332" s="154" t="n">
        <x:v>0</x:v>
      </x:c>
      <x:c r="K332" s="154" t="n">
        <x:v>0</x:v>
      </x:c>
      <x:c r="L332" s="154" t="n">
        <x:v>0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 hidden="1">
      <x:c r="A333" s="8" t="s"/>
      <x:c r="B333" s="8" t="s"/>
      <x:c r="C333" s="76" t="n">
        <x:v>6183000153</x:v>
      </x:c>
      <x:c r="D333" s="77" t="s"/>
      <x:c r="E333" s="70" t="s">
        <x:v>706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0</x:v>
      </x:c>
      <x:c r="M333" s="154" t="n">
        <x:v>0</x:v>
      </x:c>
      <x:c r="N333" s="154" t="n">
        <x:v>0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707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571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708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709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710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711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548</x:v>
      </x:c>
      <x:c r="F340" s="154" t="n">
        <x:v>-51306.54</x:v>
      </x:c>
      <x:c r="G340" s="154" t="n">
        <x:v>438180.28</x:v>
      </x:c>
      <x:c r="H340" s="154" t="n">
        <x:v>-652859.97</x:v>
      </x:c>
      <x:c r="I340" s="154" t="n">
        <x:v>37006.69</x:v>
      </x:c>
      <x:c r="J340" s="154" t="n">
        <x:v>0</x:v>
      </x:c>
      <x:c r="K340" s="154" t="n">
        <x:v>0</x:v>
      </x:c>
      <x:c r="L340" s="154" t="n">
        <x:v>0</x:v>
      </x:c>
      <x:c r="M340" s="154" t="n">
        <x:v>0</x:v>
      </x:c>
      <x:c r="N340" s="154" t="n">
        <x:v>0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549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712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713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714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 hidden="1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0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 hidden="1">
      <x:c r="A346" s="8" t="s"/>
      <x:c r="B346" s="8" t="s"/>
      <x:c r="C346" s="76" t="n">
        <x:v>6183000122</x:v>
      </x:c>
      <x:c r="D346" s="77" t="s"/>
      <x:c r="E346" s="70" t="s">
        <x:v>523</x:v>
      </x:c>
      <x:c r="F346" s="154" t="n">
        <x:v>0</x:v>
      </x:c>
      <x:c r="G346" s="154" t="n">
        <x:v>0</x:v>
      </x:c>
      <x:c r="H346" s="154" t="n">
        <x:v>0</x:v>
      </x:c>
      <x:c r="I346" s="154" t="n">
        <x:v>0</x:v>
      </x:c>
      <x:c r="J346" s="154" t="n">
        <x:v>0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715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716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768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718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719</x:v>
      </x:c>
      <x:c r="D353" s="77" t="s"/>
      <x:c r="E353" s="70" t="s">
        <x:v>720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721</x:v>
      </x:c>
      <x:c r="D354" s="77" t="s"/>
      <x:c r="E354" s="70" t="s">
        <x:v>722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723</x:v>
      </x:c>
      <x:c r="D355" s="77" t="s"/>
      <x:c r="E355" s="70" t="s">
        <x:v>722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724</x:v>
      </x:c>
      <x:c r="D356" s="77" t="s"/>
      <x:c r="E356" s="70" t="s">
        <x:v>722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725</x:v>
      </x:c>
      <x:c r="D357" s="77" t="s"/>
      <x:c r="E357" s="70" t="s">
        <x:v>722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512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409</x:v>
      </x:c>
      <x:c r="B359" s="156" t="s"/>
      <x:c r="C359" s="69" t="n">
        <x:v>1</x:v>
      </x:c>
      <x:c r="D359" s="77" t="s">
        <x:v>211</x:v>
      </x:c>
      <x:c r="E359" s="162" t="s">
        <x:v>726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727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437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728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729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713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730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731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732</x:v>
      </x:c>
      <x:c r="D368" s="77" t="s"/>
      <x:c r="E368" s="70" t="s">
        <x:v>733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728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734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735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736</x:v>
      </x:c>
      <x:c r="F372" s="154" t="n">
        <x:v>8069.3900000006</x:v>
      </x:c>
      <x:c r="G372" s="154" t="n">
        <x:v>-548.660000000149</x:v>
      </x:c>
      <x:c r="H372" s="154" t="n">
        <x:v>2771639.96</x:v>
      </x:c>
      <x:c r="I372" s="154" t="n">
        <x:v>-140044.26</x:v>
      </x:c>
      <x:c r="J372" s="154" t="n">
        <x:v>0</x:v>
      </x:c>
      <x:c r="K372" s="154" t="n">
        <x:v>0</x:v>
      </x:c>
      <x:c r="L372" s="154" t="n">
        <x:v>0</x:v>
      </x:c>
      <x:c r="M372" s="154" t="n">
        <x:v>0</x:v>
      </x:c>
      <x:c r="N372" s="154" t="n">
        <x:v>0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 hidden="1">
      <x:c r="A373" s="8" t="s"/>
      <x:c r="B373" s="8" t="s"/>
      <x:c r="C373" s="76" t="n">
        <x:v>6184000111</x:v>
      </x:c>
      <x:c r="D373" s="77" t="s"/>
      <x:c r="E373" s="70" t="s">
        <x:v>618</x:v>
      </x:c>
      <x:c r="F373" s="154" t="n">
        <x:v>0</x:v>
      </x:c>
      <x:c r="G373" s="154" t="n">
        <x:v>0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737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738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739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727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740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741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742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743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744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745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746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747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>
      <x:c r="A388" s="168" t="s">
        <x:v>512</x:v>
      </x:c>
      <x:c r="B388" s="168" t="s"/>
      <x:c r="C388" s="69" t="n">
        <x:v>1</x:v>
      </x:c>
      <x:c r="D388" s="77" t="s">
        <x:v>211</x:v>
      </x:c>
      <x:c r="E388" s="8" t="s"/>
      <x:c r="F388" s="163">
        <x:f>SUM(F360:F387)</x:f>
      </x:c>
      <x:c r="G388" s="163">
        <x:f>SUM(G360:G387)</x:f>
      </x:c>
      <x:c r="H388" s="163">
        <x:f>SUM(H360:H387)</x:f>
      </x:c>
      <x:c r="I388" s="163">
        <x:f>SUM(I360:I387)</x:f>
      </x:c>
      <x:c r="J388" s="163">
        <x:f>SUM(J360:J387)</x:f>
      </x:c>
      <x:c r="K388" s="163">
        <x:f>SUM(K360:K387)</x:f>
      </x:c>
      <x:c r="L388" s="163">
        <x:f>SUM(L360:L387)</x:f>
      </x:c>
      <x:c r="M388" s="163">
        <x:f>SUM(M360:M387)</x:f>
      </x:c>
      <x:c r="N388" s="163">
        <x:f>SUM(N360:N387)</x:f>
      </x:c>
      <x:c r="O388" s="163">
        <x:f>SUM(O360:O387)</x:f>
      </x:c>
      <x:c r="P388" s="163">
        <x:f>SUM(P360:P387)</x:f>
      </x:c>
      <x:c r="Q388" s="163">
        <x:f>SUM(Q360:Q387)</x:f>
      </x:c>
      <x:c r="BG388" s="73" t="s"/>
      <x:c r="BI388" s="8" t="s"/>
      <x:c r="BJ388" s="75" t="s"/>
      <x:c r="BK388" s="75" t="s"/>
    </x:row>
    <x:row r="389" spans="1:63">
      <x:c r="A389" s="8" t="s"/>
      <x:c r="B389" s="8" t="s"/>
      <x:c r="C389" s="172" t="s"/>
      <x:c r="D389" s="77" t="s"/>
      <x:c r="E389" s="173" t="s"/>
      <x:c r="F389" s="154" t="s"/>
      <x:c r="G389" s="154" t="s"/>
      <x:c r="H389" s="154" t="s"/>
      <x:c r="I389" s="154" t="s"/>
      <x:c r="J389" s="154" t="s"/>
      <x:c r="K389" s="154" t="s"/>
      <x:c r="L389" s="154" t="s"/>
      <x:c r="M389" s="154" t="s"/>
      <x:c r="N389" s="154" t="s"/>
      <x:c r="O389" s="154" t="s"/>
      <x:c r="P389" s="154" t="s"/>
      <x:c r="Q389" s="154" t="s"/>
      <x:c r="BG389" s="73" t="s"/>
      <x:c r="BI389" s="8" t="s"/>
      <x:c r="BJ389" s="75" t="s"/>
      <x:c r="BK389" s="75" t="s"/>
    </x:row>
    <x:row r="390" spans="1:63" customFormat="1" ht="13.5" customHeight="1" thickBot="1">
      <x:c r="A390" s="8" t="s">
        <x:v>302</x:v>
      </x:c>
      <x:c r="B390" s="8" t="s"/>
      <x:c r="C390" s="172" t="s"/>
      <x:c r="D390" s="77" t="s">
        <x:v>211</x:v>
      </x:c>
      <x:c r="E390" s="174" t="s">
        <x:v>748</x:v>
      </x:c>
      <x:c r="F390" s="175">
        <x:f>+F388+F358+F301</x:f>
      </x:c>
      <x:c r="G390" s="175">
        <x:f>+G388+G358+G301</x:f>
      </x:c>
      <x:c r="H390" s="175">
        <x:f>+H388+H358+H301</x:f>
      </x:c>
      <x:c r="I390" s="175">
        <x:f>+I388+I358+I301</x:f>
      </x:c>
      <x:c r="J390" s="175">
        <x:f>+J388+J358+J301</x:f>
      </x:c>
      <x:c r="K390" s="175">
        <x:f>+K388+K358+K301</x:f>
      </x:c>
      <x:c r="L390" s="175">
        <x:f>+L388+L358+L301</x:f>
      </x:c>
      <x:c r="M390" s="175">
        <x:f>+M388+M358+M301</x:f>
      </x:c>
      <x:c r="N390" s="175">
        <x:f>+N388+N358+N301</x:f>
      </x:c>
      <x:c r="O390" s="175">
        <x:f>+O388+O358+O301</x:f>
      </x:c>
      <x:c r="P390" s="175">
        <x:f>+P388+P358+P301</x:f>
      </x:c>
      <x:c r="Q390" s="175">
        <x:f>+Q388+Q358+Q301</x:f>
      </x:c>
      <x:c r="BG390" s="73" t="s"/>
      <x:c r="BI390" s="8" t="s"/>
      <x:c r="BJ390" s="75" t="s"/>
      <x:c r="BK390" s="75" t="s"/>
    </x:row>
    <x:row r="391" spans="1:63" customFormat="1" ht="13.5" hidden="1" customHeight="1" thickTop="1">
      <x:c r="A391" s="8" t="s"/>
      <x:c r="B391" s="8" t="s"/>
      <x:c r="C391" s="172" t="s"/>
      <x:c r="D391" s="77" t="s"/>
      <x:c r="E391" s="8" t="s"/>
      <x:c r="F391" s="154" t="s"/>
      <x:c r="G391" s="176" t="s"/>
      <x:c r="H391" s="176" t="s"/>
      <x:c r="I391" s="176" t="s"/>
      <x:c r="J391" s="176" t="s"/>
      <x:c r="K391" s="176" t="s"/>
      <x:c r="L391" s="154" t="s"/>
      <x:c r="M391" s="154" t="s"/>
      <x:c r="N391" s="154" t="s"/>
      <x:c r="O391" s="154" t="s"/>
      <x:c r="P391" s="154" t="s"/>
      <x:c r="Q391" s="154" t="s"/>
      <x:c r="BG391" s="73" t="s"/>
      <x:c r="BI391" s="8" t="s"/>
      <x:c r="BJ391" s="75" t="s"/>
      <x:c r="BK391" s="75" t="s"/>
    </x:row>
    <x:row r="392" spans="1:63" hidden="1">
      <x:c r="A392" s="8" t="s"/>
      <x:c r="B392" s="8" t="s"/>
      <x:c r="C392" s="172" t="s"/>
      <x:c r="D392" s="77" t="s">
        <x:v>211</x:v>
      </x:c>
      <x:c r="E392" s="8" t="s">
        <x:v>684</x:v>
      </x:c>
      <x:c r="F392" s="159">
        <x:f>F303</x:f>
      </x:c>
      <x:c r="G392" s="159">
        <x:f>G303</x:f>
      </x:c>
      <x:c r="H392" s="159">
        <x:f>H303</x:f>
      </x:c>
      <x:c r="I392" s="159">
        <x:f>I303</x:f>
      </x:c>
      <x:c r="J392" s="159">
        <x:f>J303</x:f>
      </x:c>
      <x:c r="K392" s="159">
        <x:f>K303</x:f>
      </x:c>
      <x:c r="L392" s="159">
        <x:f>L303</x:f>
      </x:c>
      <x:c r="M392" s="159">
        <x:f>M303</x:f>
      </x:c>
      <x:c r="N392" s="159">
        <x:f>N303</x:f>
      </x:c>
      <x:c r="O392" s="159">
        <x:f>O303</x:f>
      </x:c>
      <x:c r="P392" s="159">
        <x:f>P303</x:f>
      </x:c>
      <x:c r="Q392" s="159">
        <x:f>Q303</x:f>
      </x:c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/>
      <x:c r="E393" s="177" t="s"/>
      <x:c r="F393" s="154" t="s"/>
      <x:c r="G393" s="176" t="s"/>
      <x:c r="H393" s="176" t="s"/>
      <x:c r="I393" s="176" t="s"/>
      <x:c r="J393" s="176" t="s"/>
      <x:c r="K393" s="176" t="s"/>
      <x:c r="L393" s="154" t="s"/>
      <x:c r="M393" s="154" t="s"/>
      <x:c r="N393" s="154" t="s"/>
      <x:c r="O393" s="154" t="s"/>
      <x:c r="P393" s="154" t="s"/>
      <x:c r="Q393" s="154" t="s"/>
      <x:c r="BG393" s="73" t="s"/>
      <x:c r="BI393" s="8" t="s"/>
      <x:c r="BJ393" s="75" t="s"/>
      <x:c r="BK393" s="75" t="s"/>
    </x:row>
    <x:row r="394" spans="1:63" customFormat="1" ht="13.5" hidden="1" customHeight="1" thickBot="1">
      <x:c r="A394" s="8" t="s"/>
      <x:c r="B394" s="8" t="s"/>
      <x:c r="C394" s="172" t="s"/>
      <x:c r="D394" s="77" t="s">
        <x:v>211</x:v>
      </x:c>
      <x:c r="E394" s="178" t="s">
        <x:v>749</x:v>
      </x:c>
      <x:c r="F394" s="171">
        <x:f>IFERROR(+F390/F392,0)</x:f>
      </x:c>
      <x:c r="G394" s="171">
        <x:f>IFERROR(+G390/G392,0)</x:f>
      </x:c>
      <x:c r="H394" s="171">
        <x:f>IFERROR(+H390/H392,0)</x:f>
      </x:c>
      <x:c r="I394" s="171">
        <x:f>IFERROR(+I390/I392,0)</x:f>
      </x:c>
      <x:c r="J394" s="171">
        <x:f>IFERROR(+J390/J392,0)</x:f>
      </x:c>
      <x:c r="K394" s="171">
        <x:f>IFERROR(+K390/K392,0)</x:f>
      </x:c>
      <x:c r="L394" s="171">
        <x:f>IFERROR(+L390/L392,0)</x:f>
      </x:c>
      <x:c r="M394" s="171">
        <x:f>IFERROR(+M390/M392,0)</x:f>
      </x:c>
      <x:c r="N394" s="171">
        <x:f>IFERROR(+N390/N392,0)</x:f>
      </x:c>
      <x:c r="O394" s="171">
        <x:f>IFERROR(+O390/O392,0)</x:f>
      </x:c>
      <x:c r="P394" s="171">
        <x:f>IFERROR(+P390/P392,0)</x:f>
      </x:c>
      <x:c r="Q394" s="171">
        <x:f>IFERROR(+Q390/Q392,0)</x:f>
      </x:c>
      <x:c r="BG394" s="73" t="s"/>
      <x:c r="BI394" s="8" t="s"/>
      <x:c r="BJ394" s="75" t="s"/>
      <x:c r="BK394" s="75" t="s"/>
    </x:row>
    <x:row r="395" spans="1:63" customFormat="1" ht="13.5" hidden="1" customHeight="1" thickTop="1">
      <x:c r="A395" s="8" t="s"/>
      <x:c r="B395" s="8" t="s"/>
      <x:c r="C395" s="172" t="s"/>
      <x:c r="D395" s="77" t="s"/>
      <x:c r="E395" s="8" t="s"/>
      <x:c r="F395" s="84" t="s"/>
      <x:c r="G395" s="9" t="s"/>
      <x:c r="H395" s="9" t="s"/>
      <x:c r="I395" s="9" t="s"/>
      <x:c r="J395" s="9" t="s"/>
      <x:c r="K395" s="9" t="s"/>
      <x:c r="L395" s="84" t="s"/>
      <x:c r="M395" s="84" t="s"/>
      <x:c r="N395" s="84" t="s"/>
      <x:c r="O395" s="84" t="s"/>
      <x:c r="P395" s="84" t="s"/>
      <x:c r="Q395" s="84" t="s"/>
      <x:c r="BG395" s="73" t="s"/>
      <x:c r="BI395" s="8" t="s"/>
      <x:c r="BJ395" s="75" t="s"/>
      <x:c r="BK395" s="75" t="s"/>
    </x:row>
    <x:row r="396" spans="1:63" hidden="1">
      <x:c r="A396" s="8" t="s"/>
      <x:c r="B396" s="8" t="s"/>
      <x:c r="C396" s="69" t="s"/>
      <x:c r="D396" s="160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75" t="s">
        <x:v>769</x:v>
      </x:c>
      <x:c r="F397" s="84" t="s"/>
      <x:c r="G397" s="84" t="s"/>
      <x:c r="H397" s="84" t="s"/>
      <x:c r="I397" s="84" t="s"/>
      <x:c r="J397" s="84" t="s"/>
      <x:c r="K397" s="84" t="s"/>
      <x:c r="L397" s="84" t="s"/>
      <x:c r="M397" s="9" t="s"/>
      <x:c r="N397" s="9" t="s"/>
      <x:c r="O397" s="9" t="s"/>
      <x:c r="P397" s="9" t="s"/>
      <x:c r="Q397" s="9" t="s"/>
      <x:c r="BG397" s="73" t="s"/>
      <x:c r="BI397" s="8" t="s"/>
      <x:c r="BJ397" s="75" t="s"/>
      <x:c r="BK397" s="75" t="s"/>
    </x:row>
    <x:row r="398" spans="1:63" hidden="1">
      <x:c r="A398" s="68" t="s"/>
      <x:c r="B398" s="68" t="s"/>
      <x:c r="C398" s="69" t="s"/>
      <x:c r="D398" s="69" t="s"/>
      <x:c r="E398" s="70" t="s">
        <x:v>770</x:v>
      </x:c>
      <x:c r="F398" s="71">
        <x:f>F311+F68</x:f>
      </x:c>
      <x:c r="G398" s="71">
        <x:f>G311+G68</x:f>
      </x:c>
      <x:c r="H398" s="71">
        <x:f>H311+H68</x:f>
      </x:c>
      <x:c r="I398" s="71">
        <x:f>I311+I68</x:f>
      </x:c>
      <x:c r="J398" s="71">
        <x:f>J311+J68</x:f>
      </x:c>
      <x:c r="K398" s="71">
        <x:f>K311+K68</x:f>
      </x:c>
      <x:c r="L398" s="71">
        <x:f>L311+L68</x:f>
      </x:c>
      <x:c r="M398" s="71">
        <x:f>M311+M68</x:f>
      </x:c>
      <x:c r="N398" s="71">
        <x:f>N311+N68</x:f>
      </x:c>
      <x:c r="O398" s="71">
        <x:f>O311+O68</x:f>
      </x:c>
      <x:c r="P398" s="71">
        <x:f>P311+P68</x:f>
      </x:c>
      <x:c r="Q398" s="71">
        <x:f>Q311+Q68</x:f>
      </x:c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771</x:v>
      </x:c>
      <x:c r="F399" s="71">
        <x:f>+F127+F146+F312</x:f>
      </x:c>
      <x:c r="G399" s="71">
        <x:f>+G127+G146+G312</x:f>
      </x:c>
      <x:c r="H399" s="71">
        <x:f>+H127+H146+H312</x:f>
      </x:c>
      <x:c r="I399" s="71">
        <x:f>+I127+I146+I312</x:f>
      </x:c>
      <x:c r="J399" s="71">
        <x:f>+J127+J146+J312</x:f>
      </x:c>
      <x:c r="K399" s="71">
        <x:f>+K127+K146+K312</x:f>
      </x:c>
      <x:c r="L399" s="71">
        <x:f>+L127+L146+L312</x:f>
      </x:c>
      <x:c r="M399" s="71">
        <x:f>+M127+M146+M312</x:f>
      </x:c>
      <x:c r="N399" s="71">
        <x:f>+N127+N146+N312</x:f>
      </x:c>
      <x:c r="O399" s="71">
        <x:f>+O127+O146+O312</x:f>
      </x:c>
      <x:c r="P399" s="71">
        <x:f>+P127+P146+P312</x:f>
      </x:c>
      <x:c r="Q399" s="71">
        <x:f>+Q127+Q146+Q312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772</x:v>
      </x:c>
      <x:c r="F400" s="71">
        <x:f>F129+F314</x:f>
      </x:c>
      <x:c r="G400" s="71">
        <x:f>G129+G314</x:f>
      </x:c>
      <x:c r="H400" s="71">
        <x:f>H129+H314</x:f>
      </x:c>
      <x:c r="I400" s="71">
        <x:f>I129+I314</x:f>
      </x:c>
      <x:c r="J400" s="71">
        <x:f>J129+J314</x:f>
      </x:c>
      <x:c r="K400" s="71">
        <x:f>K129+K314</x:f>
      </x:c>
      <x:c r="L400" s="71">
        <x:f>L129+L314</x:f>
      </x:c>
      <x:c r="M400" s="71">
        <x:f>M129+M314</x:f>
      </x:c>
      <x:c r="N400" s="71">
        <x:f>N129+N314</x:f>
      </x:c>
      <x:c r="O400" s="71">
        <x:f>O129+O314</x:f>
      </x:c>
      <x:c r="P400" s="71">
        <x:f>P129+P314</x:f>
      </x:c>
      <x:c r="Q400" s="71">
        <x:f>Q129+Q314</x:f>
      </x:c>
      <x:c r="BG400" s="73" t="s"/>
      <x:c r="BI400" s="8" t="s"/>
      <x:c r="BJ400" s="75" t="s"/>
      <x:c r="BK400" s="75" t="s"/>
    </x:row>
    <x:row r="401" spans="1:63" s="70" customFormat="1" hidden="1">
      <x:c r="E401" s="70" t="s">
        <x:v>773</x:v>
      </x:c>
      <x:c r="F401" s="70">
        <x:f>F353+F148+F149</x:f>
      </x:c>
      <x:c r="G401" s="70">
        <x:f>G353+G148+G149</x:f>
      </x:c>
      <x:c r="H401" s="70">
        <x:f>H353+H148+H149</x:f>
      </x:c>
      <x:c r="I401" s="70">
        <x:f>I353+I148+I149</x:f>
      </x:c>
      <x:c r="J401" s="70">
        <x:f>J353+J148+J149</x:f>
      </x:c>
      <x:c r="K401" s="70">
        <x:f>K353+K148+K149</x:f>
      </x:c>
      <x:c r="L401" s="70">
        <x:f>L353+L148+L149</x:f>
      </x:c>
      <x:c r="M401" s="70">
        <x:f>M353+M148+M149</x:f>
      </x:c>
      <x:c r="N401" s="70">
        <x:f>N353+N148+N149</x:f>
      </x:c>
      <x:c r="O401" s="70">
        <x:f>O353+O148+O149</x:f>
      </x:c>
      <x:c r="P401" s="70">
        <x:f>P353+P148+P149</x:f>
      </x:c>
      <x:c r="Q401" s="70">
        <x:f>Q353+Q148+Q149</x:f>
      </x:c>
    </x:row>
    <x:row r="402" spans="1:63" s="70" customFormat="1" hidden="1">
      <x:c r="E402" s="70" t="s">
        <x:v>774</x:v>
      </x:c>
      <x:c r="F402" s="70">
        <x:f>F321+F93+F95+F372</x:f>
      </x:c>
      <x:c r="G402" s="70">
        <x:f>G321+G93+G95+G372</x:f>
      </x:c>
      <x:c r="H402" s="70">
        <x:f>H321+H93+H95+H372</x:f>
      </x:c>
      <x:c r="I402" s="70">
        <x:f>I321+I93+I95+I372</x:f>
      </x:c>
      <x:c r="J402" s="70">
        <x:f>J321+J93+J95+J372</x:f>
      </x:c>
      <x:c r="K402" s="70">
        <x:f>K321+K93+K95+K372</x:f>
      </x:c>
      <x:c r="L402" s="70">
        <x:f>L321+L93+L95+L372</x:f>
      </x:c>
      <x:c r="M402" s="70">
        <x:f>M321+M93+M95+M372</x:f>
      </x:c>
      <x:c r="N402" s="70">
        <x:f>N321+N93+N95+N372</x:f>
      </x:c>
      <x:c r="O402" s="70">
        <x:f>O321+O93+O95+O372</x:f>
      </x:c>
      <x:c r="P402" s="70">
        <x:f>P321+P93+P95+P372</x:f>
      </x:c>
      <x:c r="Q402" s="70">
        <x:f>Q321+Q93+Q95+Q372</x:f>
      </x:c>
    </x:row>
    <x:row r="403" spans="1:63" s="70" customFormat="1" hidden="1">
      <x:c r="E403" s="70" t="s">
        <x:v>775</x:v>
      </x:c>
      <x:c r="F403" s="70">
        <x:f>F332+F92</x:f>
      </x:c>
      <x:c r="G403" s="70">
        <x:f>G332+G92</x:f>
      </x:c>
      <x:c r="H403" s="70">
        <x:f>H332+H92</x:f>
      </x:c>
      <x:c r="I403" s="70">
        <x:f>I332+I92</x:f>
      </x:c>
      <x:c r="J403" s="70">
        <x:f>J332+J92</x:f>
      </x:c>
      <x:c r="K403" s="70">
        <x:f>K332+K92</x:f>
      </x:c>
      <x:c r="L403" s="70">
        <x:f>L332+L92</x:f>
      </x:c>
      <x:c r="M403" s="70">
        <x:f>M332+M92</x:f>
      </x:c>
      <x:c r="N403" s="70">
        <x:f>N332+N92</x:f>
      </x:c>
      <x:c r="O403" s="70">
        <x:f>O332+O92</x:f>
      </x:c>
      <x:c r="P403" s="70">
        <x:f>P332+P92</x:f>
      </x:c>
      <x:c r="Q403" s="70">
        <x:f>Q332+Q92</x:f>
      </x:c>
    </x:row>
    <x:row r="404" spans="1:63" hidden="1">
      <x:c r="A404" s="68" t="s"/>
      <x:c r="B404" s="68" t="s"/>
      <x:c r="C404" s="69" t="s"/>
      <x:c r="D404" s="69" t="s"/>
      <x:c r="E404" s="70" t="s">
        <x:v>776</x:v>
      </x:c>
      <x:c r="F404" s="71">
        <x:f>+F262+F323</x:f>
      </x:c>
      <x:c r="G404" s="71">
        <x:f>+G262+G323</x:f>
      </x:c>
      <x:c r="H404" s="71">
        <x:f>+H262+H323</x:f>
      </x:c>
      <x:c r="I404" s="71">
        <x:f>+I262+I323</x:f>
      </x:c>
      <x:c r="J404" s="71">
        <x:f>+J262+J323</x:f>
      </x:c>
      <x:c r="K404" s="71">
        <x:f>+K262+K323</x:f>
      </x:c>
      <x:c r="L404" s="71">
        <x:f>+L262+L323</x:f>
      </x:c>
      <x:c r="M404" s="71">
        <x:f>+M262+M323</x:f>
      </x:c>
      <x:c r="N404" s="71">
        <x:f>+N262+N323</x:f>
      </x:c>
      <x:c r="O404" s="71">
        <x:f>+O262+O323</x:f>
      </x:c>
      <x:c r="P404" s="71">
        <x:f>+P262+P323</x:f>
      </x:c>
      <x:c r="Q404" s="71">
        <x:f>+Q262+Q323</x:f>
      </x:c>
      <x:c r="BG404" s="73" t="s"/>
      <x:c r="BI404" s="8" t="s"/>
      <x:c r="BJ404" s="8" t="s"/>
      <x:c r="BK404" s="8" t="s"/>
    </x:row>
    <x:row r="405" spans="1:63" hidden="1">
      <x:c r="A405" s="68" t="s"/>
      <x:c r="B405" s="68" t="s"/>
      <x:c r="C405" s="69" t="s"/>
      <x:c r="D405" s="69" t="s"/>
      <x:c r="E405" s="70" t="s">
        <x:v>777</x:v>
      </x:c>
      <x:c r="F405" s="71">
        <x:f>+F266+F324</x:f>
      </x:c>
      <x:c r="G405" s="71">
        <x:f>+G266+G324</x:f>
      </x:c>
      <x:c r="H405" s="71">
        <x:f>+H266+H324</x:f>
      </x:c>
      <x:c r="I405" s="71">
        <x:f>+I266+I324</x:f>
      </x:c>
      <x:c r="J405" s="71">
        <x:f>+J266+J324</x:f>
      </x:c>
      <x:c r="K405" s="71">
        <x:f>+K266+K324</x:f>
      </x:c>
      <x:c r="L405" s="71">
        <x:f>+L266+L324</x:f>
      </x:c>
      <x:c r="M405" s="71">
        <x:f>+M266+M324</x:f>
      </x:c>
      <x:c r="N405" s="71">
        <x:f>+N266+N324</x:f>
      </x:c>
      <x:c r="O405" s="71">
        <x:f>+O266+O324</x:f>
      </x:c>
      <x:c r="P405" s="71">
        <x:f>+P266+P324</x:f>
      </x:c>
      <x:c r="Q405" s="71">
        <x:f>+Q266+Q324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778</x:v>
      </x:c>
      <x:c r="F406" s="71">
        <x:f>F279+F329</x:f>
      </x:c>
      <x:c r="G406" s="71">
        <x:f>G279+G329</x:f>
      </x:c>
      <x:c r="H406" s="71">
        <x:f>H279+H329</x:f>
      </x:c>
      <x:c r="I406" s="71">
        <x:f>I279+I329</x:f>
      </x:c>
      <x:c r="J406" s="71">
        <x:f>J279+J329</x:f>
      </x:c>
      <x:c r="K406" s="71">
        <x:f>K279+K329</x:f>
      </x:c>
      <x:c r="L406" s="71">
        <x:f>L279+L329</x:f>
      </x:c>
      <x:c r="M406" s="71">
        <x:f>M279+M329</x:f>
      </x:c>
      <x:c r="N406" s="71">
        <x:f>N279+N329</x:f>
      </x:c>
      <x:c r="O406" s="71">
        <x:f>O279+O329</x:f>
      </x:c>
      <x:c r="P406" s="71">
        <x:f>P279+P329</x:f>
      </x:c>
      <x:c r="Q406" s="71">
        <x:f>Q279+Q329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779</x:v>
      </x:c>
      <x:c r="F407" s="71">
        <x:f>+F247+F322</x:f>
      </x:c>
      <x:c r="G407" s="71">
        <x:f>+G247+G322</x:f>
      </x:c>
      <x:c r="H407" s="71">
        <x:f>+H247+H322</x:f>
      </x:c>
      <x:c r="I407" s="71">
        <x:f>+I247+I322</x:f>
      </x:c>
      <x:c r="J407" s="71">
        <x:f>+J247+J322</x:f>
      </x:c>
      <x:c r="K407" s="71">
        <x:f>+K247+K322</x:f>
      </x:c>
      <x:c r="L407" s="71">
        <x:f>+L247+L322</x:f>
      </x:c>
      <x:c r="M407" s="71">
        <x:f>+M247+M322</x:f>
      </x:c>
      <x:c r="N407" s="71">
        <x:f>+N247+N322</x:f>
      </x:c>
      <x:c r="O407" s="71">
        <x:f>+O247+O322</x:f>
      </x:c>
      <x:c r="P407" s="71">
        <x:f>+P247+P322</x:f>
      </x:c>
      <x:c r="Q407" s="71">
        <x:f>+Q247+Q322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780</x:v>
      </x:c>
      <x:c r="F408" s="71">
        <x:f>+F333+F283</x:f>
      </x:c>
      <x:c r="G408" s="71">
        <x:f>+G333+G283</x:f>
      </x:c>
      <x:c r="H408" s="71">
        <x:f>+H333+H283</x:f>
      </x:c>
      <x:c r="I408" s="71">
        <x:f>+I333+I283</x:f>
      </x:c>
      <x:c r="J408" s="71">
        <x:f>+J333+J283</x:f>
      </x:c>
      <x:c r="K408" s="71">
        <x:f>+K333+K283</x:f>
      </x:c>
      <x:c r="L408" s="71">
        <x:f>+L333+L283</x:f>
      </x:c>
      <x:c r="M408" s="71">
        <x:f>+M333+M283</x:f>
      </x:c>
      <x:c r="N408" s="71">
        <x:f>+N333+N283</x:f>
      </x:c>
      <x:c r="O408" s="71">
        <x:f>+O333+O283</x:f>
      </x:c>
      <x:c r="P408" s="71">
        <x:f>+P333+P283</x:f>
      </x:c>
      <x:c r="Q408" s="71">
        <x:f>+Q333+Q283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781</x:v>
      </x:c>
      <x:c r="F409" s="71">
        <x:f>F52+F386</x:f>
      </x:c>
      <x:c r="G409" s="71">
        <x:f>G52+G386</x:f>
      </x:c>
      <x:c r="H409" s="71">
        <x:f>H52+H386</x:f>
      </x:c>
      <x:c r="I409" s="71">
        <x:f>I52+I386</x:f>
      </x:c>
      <x:c r="J409" s="71">
        <x:f>J52+J386</x:f>
      </x:c>
      <x:c r="K409" s="71">
        <x:f>K52+K386</x:f>
      </x:c>
      <x:c r="L409" s="71">
        <x:f>L52+L386</x:f>
      </x:c>
      <x:c r="M409" s="71">
        <x:f>M52+M386</x:f>
      </x:c>
      <x:c r="N409" s="71">
        <x:f>N52+N386</x:f>
      </x:c>
      <x:c r="O409" s="71">
        <x:f>O52+O386</x:f>
      </x:c>
      <x:c r="P409" s="71">
        <x:f>P52+P386</x:f>
      </x:c>
      <x:c r="Q409" s="71">
        <x:f>Q52+Q386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690</x:v>
      </x:c>
      <x:c r="F410" s="71">
        <x:f>F162+F313</x:f>
      </x:c>
      <x:c r="G410" s="71">
        <x:f>G162+G313</x:f>
      </x:c>
      <x:c r="H410" s="71">
        <x:f>H162+H313</x:f>
      </x:c>
      <x:c r="I410" s="71">
        <x:f>I162+I313</x:f>
      </x:c>
      <x:c r="J410" s="71">
        <x:f>J162+J313</x:f>
      </x:c>
      <x:c r="K410" s="71">
        <x:f>K162+K313</x:f>
      </x:c>
      <x:c r="L410" s="71">
        <x:f>L162+L313</x:f>
      </x:c>
      <x:c r="M410" s="71">
        <x:f>M162+M313</x:f>
      </x:c>
      <x:c r="N410" s="71">
        <x:f>N162+N313</x:f>
      </x:c>
      <x:c r="O410" s="71">
        <x:f>O162+O313</x:f>
      </x:c>
      <x:c r="P410" s="71">
        <x:f>P162+P313</x:f>
      </x:c>
      <x:c r="Q410" s="71">
        <x:f>Q162+Q313</x:f>
      </x:c>
      <x:c r="BG410" s="73" t="s"/>
      <x:c r="BI410" s="8" t="s"/>
      <x:c r="BJ410" s="75" t="s"/>
      <x:c r="BK410" s="75" t="s"/>
    </x:row>
    <x:row r="411" spans="1:63" hidden="1">
      <x:c r="A411" s="68" t="s"/>
      <x:c r="B411" s="68" t="s"/>
      <x:c r="C411" s="69" t="s"/>
      <x:c r="D411" s="69" t="s"/>
      <x:c r="E411" s="70" t="s">
        <x:v>692</x:v>
      </x:c>
      <x:c r="F411" s="71">
        <x:f>+F118+F119+F120+F316+F112+F82+F83+F84</x:f>
      </x:c>
      <x:c r="G411" s="71">
        <x:f>+G118+G119+G120+G316+G112+G82+G83+G84</x:f>
      </x:c>
      <x:c r="H411" s="71">
        <x:f>+H118+H119+H120+H316+H112+H82+H83+H84</x:f>
      </x:c>
      <x:c r="I411" s="71">
        <x:f>+I118+I119+I120+I316+I112+I82+I83+I84</x:f>
      </x:c>
      <x:c r="J411" s="71">
        <x:f>+J118+J119+J120+J316+J112+J82+J83+J84</x:f>
      </x:c>
      <x:c r="K411" s="71">
        <x:f>+K118+K119+K120+K316+K112+K82+K83+K84</x:f>
      </x:c>
      <x:c r="L411" s="71">
        <x:f>+L118+L119+L120+L316+L112+L82+L83+L84</x:f>
      </x:c>
      <x:c r="M411" s="71">
        <x:f>+M118+M119+M120+M316+M112+M82+M83+M84</x:f>
      </x:c>
      <x:c r="N411" s="71">
        <x:f>+N118+N119+N120+N316+N112+N82+N83+N84</x:f>
      </x:c>
      <x:c r="O411" s="71">
        <x:f>+O118+O119+O120+O316+O112+O82+O83+O84</x:f>
      </x:c>
      <x:c r="P411" s="71">
        <x:f>+P118+P119+P120+P316+P112+P82+P83+P84</x:f>
      </x:c>
      <x:c r="Q411" s="71">
        <x:f>+Q118+Q119+Q120+Q316+Q112+Q82+Q83+Q84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551</x:v>
      </x:c>
      <x:c r="F412" s="71">
        <x:f>+F163+F317+F174</x:f>
      </x:c>
      <x:c r="G412" s="71">
        <x:f>+G163+G317</x:f>
      </x:c>
      <x:c r="H412" s="71">
        <x:f>+H163+H317</x:f>
      </x:c>
      <x:c r="I412" s="71">
        <x:f>+I163+I317</x:f>
      </x:c>
      <x:c r="J412" s="71">
        <x:f>+J163+J317</x:f>
      </x:c>
      <x:c r="K412" s="71">
        <x:f>+K163+K317</x:f>
      </x:c>
      <x:c r="L412" s="71">
        <x:f>+L163+L317</x:f>
      </x:c>
      <x:c r="M412" s="71">
        <x:f>+M163+M317</x:f>
      </x:c>
      <x:c r="N412" s="71">
        <x:f>+N163+N317</x:f>
      </x:c>
      <x:c r="O412" s="71">
        <x:f>+O163+O317</x:f>
      </x:c>
      <x:c r="P412" s="71">
        <x:f>+P163+P317</x:f>
      </x:c>
      <x:c r="Q412" s="71">
        <x:f>+Q163+Q317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555</x:v>
      </x:c>
      <x:c r="F413" s="71">
        <x:f>+F167+F184+F318</x:f>
      </x:c>
      <x:c r="G413" s="71">
        <x:f>+G167+G184+G318</x:f>
      </x:c>
      <x:c r="H413" s="71">
        <x:f>+H167+H184+H318</x:f>
      </x:c>
      <x:c r="I413" s="71">
        <x:f>+I167+I184+I318</x:f>
      </x:c>
      <x:c r="J413" s="71">
        <x:f>+J167+J184+J318</x:f>
      </x:c>
      <x:c r="K413" s="71">
        <x:f>+K167+K184+K318</x:f>
      </x:c>
      <x:c r="L413" s="71">
        <x:f>+L167+L184+L318</x:f>
      </x:c>
      <x:c r="M413" s="71">
        <x:f>+M167+M184+M318</x:f>
      </x:c>
      <x:c r="N413" s="71">
        <x:f>+N167+N184+N318</x:f>
      </x:c>
      <x:c r="O413" s="71">
        <x:f>+O167+O184+O318</x:f>
      </x:c>
      <x:c r="P413" s="71">
        <x:f>+P167+P184+P318</x:f>
      </x:c>
      <x:c r="Q413" s="71">
        <x:f>+Q167+Q184+Q318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548</x:v>
      </x:c>
      <x:c r="F414" s="71">
        <x:f>+F159+F340</x:f>
      </x:c>
      <x:c r="G414" s="71">
        <x:f>+G159+G340</x:f>
      </x:c>
      <x:c r="H414" s="71">
        <x:f>+H159+H340</x:f>
      </x:c>
      <x:c r="I414" s="71">
        <x:f>+I159+I340</x:f>
      </x:c>
      <x:c r="J414" s="71">
        <x:f>+J159+J340</x:f>
      </x:c>
      <x:c r="K414" s="71">
        <x:f>+K159+K340</x:f>
      </x:c>
      <x:c r="L414" s="71">
        <x:f>+L159+L340</x:f>
      </x:c>
      <x:c r="M414" s="71">
        <x:f>+M159+M340</x:f>
      </x:c>
      <x:c r="N414" s="71">
        <x:f>+N159+N340</x:f>
      </x:c>
      <x:c r="O414" s="71">
        <x:f>+O159+O340</x:f>
      </x:c>
      <x:c r="P414" s="71">
        <x:f>+P159+P340</x:f>
      </x:c>
      <x:c r="Q414" s="71">
        <x:f>+Q159+Q340</x:f>
      </x:c>
      <x:c r="BG414" s="73" t="s"/>
      <x:c r="BI414" s="8" t="s"/>
      <x:c r="BJ414" s="8" t="s"/>
      <x:c r="BK414" s="8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+F160+F341</x:f>
      </x:c>
      <x:c r="G415" s="71">
        <x:f>+G160+G341</x:f>
      </x:c>
      <x:c r="H415" s="71">
        <x:f>+H160+H341</x:f>
      </x:c>
      <x:c r="I415" s="71">
        <x:f>+I160+I341</x:f>
      </x:c>
      <x:c r="J415" s="71">
        <x:f>+J160+J341</x:f>
      </x:c>
      <x:c r="K415" s="71">
        <x:f>+K160+K341</x:f>
      </x:c>
      <x:c r="L415" s="71">
        <x:f>+L160+L341</x:f>
      </x:c>
      <x:c r="M415" s="71">
        <x:f>+M160+M341</x:f>
      </x:c>
      <x:c r="N415" s="71">
        <x:f>+N160+N341</x:f>
      </x:c>
      <x:c r="O415" s="71">
        <x:f>+O160+O341</x:f>
      </x:c>
      <x:c r="P415" s="71">
        <x:f>+P160+P341</x:f>
      </x:c>
      <x:c r="Q415" s="71">
        <x:f>+Q160+Q341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717</x:v>
      </x:c>
      <x:c r="F416" s="71">
        <x:f>+F350+F173</x:f>
      </x:c>
      <x:c r="G416" s="71">
        <x:f>+G350+G173</x:f>
      </x:c>
      <x:c r="H416" s="71">
        <x:f>+H350+H173</x:f>
      </x:c>
      <x:c r="I416" s="71">
        <x:f>+I350+I173</x:f>
      </x:c>
      <x:c r="J416" s="71">
        <x:f>+J350+J173</x:f>
      </x:c>
      <x:c r="K416" s="71">
        <x:f>+K350+K173</x:f>
      </x:c>
      <x:c r="L416" s="71">
        <x:f>+L350+L173</x:f>
      </x:c>
      <x:c r="M416" s="71">
        <x:f>+M350+M173</x:f>
      </x:c>
      <x:c r="N416" s="71">
        <x:f>+N350+N173</x:f>
      </x:c>
      <x:c r="O416" s="71">
        <x:f>+O350+O173</x:f>
      </x:c>
      <x:c r="P416" s="71">
        <x:f>+P350+P173</x:f>
      </x:c>
      <x:c r="Q416" s="71">
        <x:f>+Q350+Q173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8" t="s"/>
      <x:c r="D417" s="68" t="s"/>
      <x:c r="E417" s="70" t="s">
        <x:v>716</x:v>
      </x:c>
      <x:c r="F417" s="71">
        <x:f>+F349+F164+F165</x:f>
      </x:c>
      <x:c r="G417" s="71">
        <x:f>+G349+G164+G165</x:f>
      </x:c>
      <x:c r="H417" s="71">
        <x:f>+H349+H164+H165</x:f>
      </x:c>
      <x:c r="I417" s="71">
        <x:f>+I349+I164+I165</x:f>
      </x:c>
      <x:c r="J417" s="71">
        <x:f>+J349+J164+J165</x:f>
      </x:c>
      <x:c r="K417" s="71">
        <x:f>+K349+K164+K165</x:f>
      </x:c>
      <x:c r="L417" s="71">
        <x:f>+L349+L164+L165</x:f>
      </x:c>
      <x:c r="M417" s="71">
        <x:f>+M349+M164+M165</x:f>
      </x:c>
      <x:c r="N417" s="71">
        <x:f>+N349+N164+N165</x:f>
      </x:c>
      <x:c r="O417" s="71">
        <x:f>+O349+O164+O165</x:f>
      </x:c>
      <x:c r="P417" s="71">
        <x:f>+P349+P164+P165</x:f>
      </x:c>
      <x:c r="Q417" s="71">
        <x:f>+Q349+Q164+Q165</x:f>
      </x:c>
      <x:c r="BG417" s="73" t="s"/>
      <x:c r="BI417" s="8" t="s"/>
      <x:c r="BJ417" s="8" t="s"/>
      <x:c r="BK417" s="8" t="s"/>
    </x:row>
  </x:sheetData>
  <x:autoFilter ref="C2:C396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8" t="s"/>
      <x:c r="C2" s="9" t="s"/>
      <x:c r="D2" s="8" t="s"/>
      <x:c r="E2" s="9" t="s"/>
      <x:c r="F2" s="10" t="s"/>
    </x:row>
    <x:row r="3" spans="1:10">
      <x:c r="B3" s="229" t="s">
        <x:v>782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783</x:v>
      </x:c>
      <x:c r="C4" s="8" t="s"/>
      <x:c r="D4" s="230" t="n">
        <x:v>1049505903.99</x:v>
      </x:c>
      <x:c r="E4" s="9" t="s"/>
      <x:c r="G4" s="6" t="s"/>
      <x:c r="H4" s="6" t="s"/>
      <x:c r="I4" s="8" t="s"/>
    </x:row>
    <x:row r="5" spans="1:10">
      <x:c r="A5" s="7" t="s"/>
      <x:c r="B5" s="7" t="s">
        <x:v>784</x:v>
      </x:c>
      <x:c r="C5" s="8" t="s"/>
      <x:c r="D5" s="230" t="n">
        <x:v>1047620740.62</x:v>
      </x:c>
      <x:c r="E5" s="9" t="s"/>
      <x:c r="G5" s="6" t="s"/>
      <x:c r="H5" s="6" t="s"/>
      <x:c r="I5" s="8" t="s"/>
    </x:row>
    <x:row r="6" spans="1:10">
      <x:c r="A6" s="7" t="s"/>
      <x:c r="B6" s="7" t="s">
        <x:v>785</x:v>
      </x:c>
      <x:c r="C6" s="8" t="s"/>
      <x:c r="D6" s="230" t="n">
        <x:v>1040889348.39</x:v>
      </x:c>
      <x:c r="E6" s="9" t="s"/>
      <x:c r="G6" s="6" t="s"/>
      <x:c r="H6" s="6" t="s"/>
      <x:c r="I6" s="8" t="s"/>
    </x:row>
    <x:row r="7" spans="1:10">
      <x:c r="A7" s="7" t="s"/>
      <x:c r="B7" s="7" t="s">
        <x:v>786</x:v>
      </x:c>
      <x:c r="C7" s="8" t="s"/>
      <x:c r="D7" s="230" t="n">
        <x:v>1059348544.85</x:v>
      </x:c>
      <x:c r="E7" s="9" t="s"/>
      <x:c r="G7" s="6" t="s"/>
      <x:c r="H7" s="6" t="s"/>
      <x:c r="I7" s="8" t="s"/>
    </x:row>
    <x:row r="8" spans="1:10">
      <x:c r="A8" s="7" t="s"/>
      <x:c r="B8" s="7" t="s">
        <x:v>787</x:v>
      </x:c>
      <x:c r="C8" s="8" t="s"/>
      <x:c r="D8" s="230" t="s"/>
      <x:c r="E8" s="9" t="s"/>
      <x:c r="G8" s="6" t="s"/>
      <x:c r="H8" s="6" t="s"/>
      <x:c r="I8" s="8" t="s"/>
    </x:row>
    <x:row r="9" spans="1:10">
      <x:c r="A9" s="7" t="s"/>
      <x:c r="B9" s="7" t="s">
        <x:v>788</x:v>
      </x:c>
      <x:c r="C9" s="8" t="s"/>
      <x:c r="D9" s="230" t="s"/>
      <x:c r="E9" s="9" t="s"/>
      <x:c r="G9" s="6" t="s"/>
      <x:c r="H9" s="6" t="s"/>
      <x:c r="I9" s="8" t="s"/>
    </x:row>
    <x:row r="10" spans="1:10">
      <x:c r="A10" s="7" t="s"/>
      <x:c r="B10" s="7" t="s">
        <x:v>789</x:v>
      </x:c>
      <x:c r="C10" s="8" t="s"/>
      <x:c r="D10" s="230" t="s"/>
      <x:c r="E10" s="9" t="s"/>
      <x:c r="G10" s="6" t="s"/>
      <x:c r="H10" s="6" t="s"/>
      <x:c r="I10" s="8" t="s"/>
    </x:row>
    <x:row r="11" spans="1:10">
      <x:c r="A11" s="7" t="s"/>
      <x:c r="B11" s="7" t="s">
        <x:v>790</x:v>
      </x:c>
      <x:c r="C11" s="8" t="s"/>
      <x:c r="D11" s="230" t="s"/>
      <x:c r="E11" s="9" t="s"/>
      <x:c r="G11" s="6" t="s"/>
      <x:c r="H11" s="6" t="s"/>
      <x:c r="I11" s="8" t="s"/>
    </x:row>
    <x:row r="12" spans="1:10">
      <x:c r="A12" s="7" t="s"/>
      <x:c r="B12" s="7" t="s">
        <x:v>791</x:v>
      </x:c>
      <x:c r="C12" s="8" t="s"/>
      <x:c r="D12" s="230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792</x:v>
      </x:c>
      <x:c r="C13" s="8" t="s"/>
      <x:c r="D13" s="230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793</x:v>
      </x:c>
      <x:c r="C14" s="8" t="s"/>
      <x:c r="D14" s="230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794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0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1" t="s">
        <x:v>795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2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0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3" t="s"/>
      <x:c r="D21" s="8" t="s"/>
      <x:c r="E21" s="9" t="s"/>
      <x:c r="F21" s="10" t="s"/>
    </x:row>
    <x:row r="22" spans="1:10">
      <x:c r="A22" s="6" t="s"/>
      <x:c r="B22" s="233" t="s"/>
      <x:c r="D22" s="8" t="s"/>
      <x:c r="E22" s="9" t="s"/>
      <x:c r="F22" s="10" t="s"/>
    </x:row>
    <x:row r="23" spans="1:10">
      <x:c r="A23" s="6" t="s"/>
      <x:c r="B23" s="233" t="s"/>
      <x:c r="D23" s="8" t="s"/>
      <x:c r="E23" s="9" t="s"/>
      <x:c r="F23" s="10" t="s"/>
    </x:row>
    <x:row r="24" spans="1:10">
      <x:c r="A24" s="6" t="s"/>
      <x:c r="B24" s="233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4" t="s">
        <x:v>796</x:v>
      </x:c>
      <x:c r="B1" s="234" t="s">
        <x:v>797</x:v>
      </x:c>
      <x:c r="C1" s="234" t="s">
        <x:v>798</x:v>
      </x:c>
      <x:c r="D1" s="234" t="s">
        <x:v>799</x:v>
      </x:c>
      <x:c r="E1" s="234" t="s">
        <x:v>800</x:v>
      </x:c>
      <x:c r="F1" s="234" t="s">
        <x:v>801</x:v>
      </x:c>
    </x:row>
    <x:row r="2" spans="1:6">
      <x:c r="A2" s="0" t="n">
        <x:v>1128000004</x:v>
      </x:c>
      <x:c r="B2" s="0" t="s">
        <x:v>8</x:v>
      </x:c>
      <x:c r="C2" s="0" t="n">
        <x:v>189.85</x:v>
      </x:c>
      <x:c r="D2" s="0" t="n">
        <x:v>26830949.79</x:v>
      </x:c>
      <x:c r="E2" s="0" t="n">
        <x:v>-26830939.64</x:v>
      </x:c>
      <x:c r="F2" s="0" t="n">
        <x:v>200</x:v>
      </x:c>
    </x:row>
    <x:row r="3" spans="1:6">
      <x:c r="A3" s="0" t="n">
        <x:v>1128000208</x:v>
      </x:c>
      <x:c r="B3" s="0" t="s">
        <x:v>17</x:v>
      </x:c>
      <x:c r="C3" s="0" t="n">
        <x:v>7659054.24</x:v>
      </x:c>
      <x:c r="D3" s="0" t="n">
        <x:v>17238669.12</x:v>
      </x:c>
      <x:c r="E3" s="0" t="n">
        <x:v>-24897723.36</x:v>
      </x:c>
      <x:c r="F3" s="0" t="n">
        <x:v>0</x:v>
      </x:c>
    </x:row>
    <x:row r="4" spans="1:6">
      <x:c r="A4" s="0" t="n">
        <x:v>1311062001</x:v>
      </x:c>
      <x:c r="B4" s="0" t="s">
        <x:v>49</x:v>
      </x:c>
      <x:c r="C4" s="0" t="n">
        <x:v>2880410.46</x:v>
      </x:c>
      <x:c r="D4" s="0" t="n">
        <x:v>18347.83</x:v>
      </x:c>
      <x:c r="E4" s="0" t="n">
        <x:v>-31505.19</x:v>
      </x:c>
      <x:c r="F4" s="0" t="n">
        <x:v>2867253.1</x:v>
      </x:c>
    </x:row>
    <x:row r="5" spans="1:6">
      <x:c r="A5" s="0" t="n">
        <x:v>1311062999</x:v>
      </x:c>
      <x:c r="B5" s="0" t="s">
        <x:v>802</x:v>
      </x:c>
      <x:c r="C5" s="0" t="n">
        <x:v>-47366.35</x:v>
      </x:c>
      <x:c r="D5" s="0" t="n">
        <x:v>0</x:v>
      </x:c>
      <x:c r="E5" s="0" t="n">
        <x:v>-37006.69</x:v>
      </x:c>
      <x:c r="F5" s="0" t="n">
        <x:v>-84373.04</x:v>
      </x:c>
    </x:row>
    <x:row r="6" spans="1:6">
      <x:c r="A6" s="0" t="n">
        <x:v>1311515001</x:v>
      </x:c>
      <x:c r="B6" s="0" t="s">
        <x:v>803</x:v>
      </x:c>
      <x:c r="C6" s="0" t="n">
        <x:v>249853338.86</x:v>
      </x:c>
      <x:c r="D6" s="0" t="n">
        <x:v>19321675.68</x:v>
      </x:c>
      <x:c r="E6" s="0" t="n">
        <x:v>-8496282.6</x:v>
      </x:c>
      <x:c r="F6" s="0" t="n">
        <x:v>260678731.94</x:v>
      </x:c>
    </x:row>
    <x:row r="7" spans="1:6">
      <x:c r="A7" s="0" t="n">
        <x:v>1311545001</x:v>
      </x:c>
      <x:c r="B7" s="0" t="s">
        <x:v>804</x:v>
      </x:c>
      <x:c r="C7" s="0" t="n">
        <x:v>52000000</x:v>
      </x:c>
      <x:c r="D7" s="0" t="n">
        <x:v>0</x:v>
      </x:c>
      <x:c r="E7" s="0" t="n">
        <x:v>0</x:v>
      </x:c>
      <x:c r="F7" s="0" t="n">
        <x:v>52000000</x:v>
      </x:c>
    </x:row>
    <x:row r="8" spans="1:6">
      <x:c r="A8" s="0" t="n">
        <x:v>1311545003</x:v>
      </x:c>
      <x:c r="B8" s="0" t="s">
        <x:v>805</x:v>
      </x:c>
      <x:c r="C8" s="0" t="n">
        <x:v>-1788517.14</x:v>
      </x:c>
      <x:c r="D8" s="0" t="n">
        <x:v>331964.03</x:v>
      </x:c>
      <x:c r="E8" s="0" t="n">
        <x:v>0</x:v>
      </x:c>
      <x:c r="F8" s="0" t="n">
        <x:v>-1456553.11</x:v>
      </x:c>
    </x:row>
    <x:row r="9" spans="1:6">
      <x:c r="A9" s="0" t="n">
        <x:v>1311545004</x:v>
      </x:c>
      <x:c r="B9" s="0" t="s">
        <x:v>806</x:v>
      </x:c>
      <x:c r="C9" s="0" t="n">
        <x:v>-2131902.36</x:v>
      </x:c>
      <x:c r="D9" s="0" t="n">
        <x:v>67204629.56</x:v>
      </x:c>
      <x:c r="E9" s="0" t="n">
        <x:v>-61036305.95</x:v>
      </x:c>
      <x:c r="F9" s="0" t="n">
        <x:v>4036421.25</x:v>
      </x:c>
    </x:row>
    <x:row r="10" spans="1:6">
      <x:c r="A10" s="0" t="n">
        <x:v>1311545005</x:v>
      </x:c>
      <x:c r="B10" s="0" t="s">
        <x:v>807</x:v>
      </x:c>
      <x:c r="C10" s="0" t="n">
        <x:v>164830683.62</x:v>
      </x:c>
      <x:c r="D10" s="0" t="n">
        <x:v>1901.66</x:v>
      </x:c>
      <x:c r="E10" s="0" t="n">
        <x:v>-5880367.68</x:v>
      </x:c>
      <x:c r="F10" s="0" t="n">
        <x:v>158952217.6</x:v>
      </x:c>
    </x:row>
    <x:row r="11" spans="1:6">
      <x:c r="A11" s="0" t="n">
        <x:v>1836000003</x:v>
      </x:c>
      <x:c r="B11" s="0" t="s">
        <x:v>808</x:v>
      </x:c>
      <x:c r="C11" s="0" t="n">
        <x:v>1479026.53</x:v>
      </x:c>
      <x:c r="D11" s="0" t="n">
        <x:v>1728584.8</x:v>
      </x:c>
      <x:c r="E11" s="0" t="n">
        <x:v>-1691011.63</x:v>
      </x:c>
      <x:c r="F11" s="0" t="n">
        <x:v>1516599.7</x:v>
      </x:c>
    </x:row>
    <x:row r="12" spans="1:6">
      <x:c r="A12" s="0" t="n">
        <x:v>1839000002</x:v>
      </x:c>
      <x:c r="B12" s="0" t="s">
        <x:v>809</x:v>
      </x:c>
      <x:c r="C12" s="0" t="n">
        <x:v>4179977.19</x:v>
      </x:c>
      <x:c r="D12" s="0" t="n">
        <x:v>5233844.02</x:v>
      </x:c>
      <x:c r="E12" s="0" t="n">
        <x:v>-4533843.7</x:v>
      </x:c>
      <x:c r="F12" s="0" t="n">
        <x:v>4879977.51</x:v>
      </x:c>
    </x:row>
    <x:row r="13" spans="1:6">
      <x:c r="A13" s="0" t="n">
        <x:v>1843001001</x:v>
      </x:c>
      <x:c r="B13" s="0" t="s">
        <x:v>810</x:v>
      </x:c>
      <x:c r="C13" s="0" t="n">
        <x:v>1207408.22</x:v>
      </x:c>
      <x:c r="D13" s="0" t="n">
        <x:v>5524240.38</x:v>
      </x:c>
      <x:c r="E13" s="0" t="n">
        <x:v>-5827077.78</x:v>
      </x:c>
      <x:c r="F13" s="0" t="n">
        <x:v>904570.82</x:v>
      </x:c>
    </x:row>
    <x:row r="14" spans="1:6">
      <x:c r="A14" s="0" t="n">
        <x:v>1881001001</x:v>
      </x:c>
      <x:c r="B14" s="0" t="s">
        <x:v>811</x:v>
      </x:c>
      <x:c r="C14" s="0" t="n">
        <x:v>1223374.47</x:v>
      </x:c>
      <x:c r="D14" s="0" t="n">
        <x:v>219510</x:v>
      </x:c>
      <x:c r="E14" s="0" t="n">
        <x:v>0</x:v>
      </x:c>
      <x:c r="F14" s="0" t="n">
        <x:v>1442884.47</x:v>
      </x:c>
    </x:row>
    <x:row r="15" spans="1:6">
      <x:c r="A15" s="0" t="n">
        <x:v>1884000103</x:v>
      </x:c>
      <x:c r="B15" s="0" t="s">
        <x:v>812</x:v>
      </x:c>
      <x:c r="C15" s="0" t="n">
        <x:v>37626.66</x:v>
      </x:c>
      <x:c r="D15" s="0" t="n">
        <x:v>0</x:v>
      </x:c>
      <x:c r="E15" s="0" t="n">
        <x:v>0</x:v>
      </x:c>
      <x:c r="F15" s="0" t="n">
        <x:v>37626.66</x:v>
      </x:c>
    </x:row>
    <x:row r="16" spans="1:6">
      <x:c r="A16" s="0" t="n">
        <x:v>1884500101</x:v>
      </x:c>
      <x:c r="B16" s="0" t="s">
        <x:v>813</x:v>
      </x:c>
      <x:c r="C16" s="0" t="n">
        <x:v>2239.61</x:v>
      </x:c>
      <x:c r="D16" s="0" t="n">
        <x:v>92365.58</x:v>
      </x:c>
      <x:c r="E16" s="0" t="n">
        <x:v>-94404.05</x:v>
      </x:c>
      <x:c r="F16" s="0" t="n">
        <x:v>201.14</x:v>
      </x:c>
    </x:row>
    <x:row r="17" spans="1:6">
      <x:c r="A17" s="0" t="n">
        <x:v>1884500150</x:v>
      </x:c>
      <x:c r="B17" s="0" t="s">
        <x:v>180</x:v>
      </x:c>
      <x:c r="C17" s="0" t="n">
        <x:v>855.87</x:v>
      </x:c>
      <x:c r="D17" s="0" t="n">
        <x:v>291.46</x:v>
      </x:c>
      <x:c r="E17" s="0" t="n">
        <x:v>-855.87</x:v>
      </x:c>
      <x:c r="F17" s="0" t="n">
        <x:v>291.46</x:v>
      </x:c>
    </x:row>
    <x:row r="18" spans="1:6">
      <x:c r="A18" s="0" t="n">
        <x:v>1889200004</x:v>
      </x:c>
      <x:c r="B18" s="0" t="s">
        <x:v>339</x:v>
      </x:c>
      <x:c r="C18" s="0" t="n">
        <x:v>6633340.55</x:v>
      </x:c>
      <x:c r="D18" s="0" t="n">
        <x:v>0</x:v>
      </x:c>
      <x:c r="E18" s="0" t="n">
        <x:v>0</x:v>
      </x:c>
      <x:c r="F18" s="0" t="n">
        <x:v>6633340.55</x:v>
      </x:c>
    </x:row>
    <x:row r="19" spans="1:6">
      <x:c r="A19" s="0" t="n">
        <x:v>1889200009</x:v>
      </x:c>
      <x:c r="B19" s="0" t="s">
        <x:v>814</x:v>
      </x:c>
      <x:c r="C19" s="0" t="n">
        <x:v>235921.09</x:v>
      </x:c>
      <x:c r="D19" s="0" t="n">
        <x:v>1991662.18</x:v>
      </x:c>
      <x:c r="E19" s="0" t="n">
        <x:v>-1991662.18</x:v>
      </x:c>
      <x:c r="F19" s="0" t="n">
        <x:v>235921.09</x:v>
      </x:c>
    </x:row>
    <x:row r="20" spans="1:6">
      <x:c r="A20" s="0" t="n">
        <x:v>1991000004</x:v>
      </x:c>
      <x:c r="B20" s="0" t="s">
        <x:v>815</x:v>
      </x:c>
      <x:c r="C20" s="0" t="n">
        <x:v>0</x:v>
      </x:c>
      <x:c r="D20" s="0" t="n">
        <x:v>1036</x:v>
      </x:c>
      <x:c r="E20" s="0" t="n">
        <x:v>-518</x:v>
      </x:c>
      <x:c r="F20" s="0" t="n">
        <x:v>518</x:v>
      </x:c>
    </x:row>
    <x:row r="21" spans="1:6">
      <x:c r="A21" s="0" t="n">
        <x:v>1991000005</x:v>
      </x:c>
      <x:c r="B21" s="0" t="s">
        <x:v>816</x:v>
      </x:c>
      <x:c r="C21" s="0" t="n">
        <x:v>12649.14</x:v>
      </x:c>
      <x:c r="D21" s="0" t="n">
        <x:v>0</x:v>
      </x:c>
      <x:c r="E21" s="0" t="n">
        <x:v>-4216.38</x:v>
      </x:c>
      <x:c r="F21" s="0" t="n">
        <x:v>8432.76</x:v>
      </x:c>
    </x:row>
    <x:row r="22" spans="1:6">
      <x:c r="A22" s="0" t="n">
        <x:v>1991000010</x:v>
      </x:c>
      <x:c r="B22" s="0" t="s">
        <x:v>261</x:v>
      </x:c>
      <x:c r="C22" s="0" t="n">
        <x:v>3112.62</x:v>
      </x:c>
      <x:c r="D22" s="0" t="n">
        <x:v>0</x:v>
      </x:c>
      <x:c r="E22" s="0" t="n">
        <x:v>-1037.54</x:v>
      </x:c>
      <x:c r="F22" s="0" t="n">
        <x:v>2075.08</x:v>
      </x:c>
    </x:row>
    <x:row r="23" spans="1:6">
      <x:c r="A23" s="0" t="n">
        <x:v>1991000015</x:v>
      </x:c>
      <x:c r="B23" s="0" t="s">
        <x:v>817</x:v>
      </x:c>
      <x:c r="C23" s="0" t="n">
        <x:v>16503.57</x:v>
      </x:c>
      <x:c r="D23" s="0" t="n">
        <x:v>0</x:v>
      </x:c>
      <x:c r="E23" s="0" t="n">
        <x:v>-2750.6</x:v>
      </x:c>
      <x:c r="F23" s="0" t="n">
        <x:v>13752.97</x:v>
      </x:c>
    </x:row>
    <x:row r="24" spans="1:6">
      <x:c r="A24" s="0" t="n">
        <x:v>2100000302</x:v>
      </x:c>
      <x:c r="B24" s="0" t="s">
        <x:v>818</x:v>
      </x:c>
      <x:c r="C24" s="0" t="n">
        <x:v>710994565.78</x:v>
      </x:c>
      <x:c r="D24" s="0" t="n">
        <x:v>223275.82</x:v>
      </x:c>
      <x:c r="E24" s="0" t="n">
        <x:v>0</x:v>
      </x:c>
      <x:c r="F24" s="0" t="n">
        <x:v>711217841.6</x:v>
      </x:c>
    </x:row>
    <x:row r="25" spans="1:6">
      <x:c r="A25" s="0" t="n">
        <x:v>2100000304</x:v>
      </x:c>
      <x:c r="B25" s="0" t="s">
        <x:v>819</x:v>
      </x:c>
      <x:c r="C25" s="0" t="n">
        <x:v>34567826.36</x:v>
      </x:c>
      <x:c r="D25" s="0" t="n">
        <x:v>0</x:v>
      </x:c>
      <x:c r="E25" s="0" t="n">
        <x:v>0</x:v>
      </x:c>
      <x:c r="F25" s="0" t="n">
        <x:v>34567826.36</x:v>
      </x:c>
    </x:row>
    <x:row r="26" spans="1:6">
      <x:c r="A26" s="0" t="n">
        <x:v>2100000305</x:v>
      </x:c>
      <x:c r="B26" s="0" t="s">
        <x:v>820</x:v>
      </x:c>
      <x:c r="C26" s="0" t="n">
        <x:v>1834690.48</x:v>
      </x:c>
      <x:c r="D26" s="0" t="n">
        <x:v>108220.5</x:v>
      </x:c>
      <x:c r="E26" s="0" t="n">
        <x:v>0</x:v>
      </x:c>
      <x:c r="F26" s="0" t="n">
        <x:v>1942910.98</x:v>
      </x:c>
    </x:row>
    <x:row r="27" spans="1:6">
      <x:c r="A27" s="0" t="n">
        <x:v>3043010002</x:v>
      </x:c>
      <x:c r="B27" s="0" t="s">
        <x:v>821</x:v>
      </x:c>
      <x:c r="C27" s="0" t="n">
        <x:v>4544</x:v>
      </x:c>
      <x:c r="D27" s="0" t="n">
        <x:v>0</x:v>
      </x:c>
      <x:c r="E27" s="0" t="n">
        <x:v>0</x:v>
      </x:c>
      <x:c r="F27" s="0" t="n">
        <x:v>4544</x:v>
      </x:c>
    </x:row>
    <x:row r="28" spans="1:6">
      <x:c r="A28" s="0" t="n">
        <x:v>3043010022</x:v>
      </x:c>
      <x:c r="B28" s="0" t="s">
        <x:v>803</x:v>
      </x:c>
      <x:c r="C28" s="0" t="n">
        <x:v>21070040.75</x:v>
      </x:c>
      <x:c r="D28" s="0" t="n">
        <x:v>0</x:v>
      </x:c>
      <x:c r="E28" s="0" t="n">
        <x:v>0</x:v>
      </x:c>
      <x:c r="F28" s="0" t="n">
        <x:v>21070040.75</x:v>
      </x:c>
    </x:row>
    <x:row r="29" spans="1:6">
      <x:c r="A29" s="0" t="n">
        <x:v>3043010027</x:v>
      </x:c>
      <x:c r="B29" s="0" t="s">
        <x:v>822</x:v>
      </x:c>
      <x:c r="C29" s="0" t="n">
        <x:v>2036187</x:v>
      </x:c>
      <x:c r="D29" s="0" t="n">
        <x:v>19</x:v>
      </x:c>
      <x:c r="E29" s="0" t="n">
        <x:v>0</x:v>
      </x:c>
      <x:c r="F29" s="0" t="n">
        <x:v>2036206</x:v>
      </x:c>
    </x:row>
    <x:row r="30" spans="1:6">
      <x:c r="A30" s="0" t="n">
        <x:v>3091515001</x:v>
      </x:c>
      <x:c r="B30" s="0" t="s">
        <x:v>823</x:v>
      </x:c>
      <x:c r="C30" s="0" t="n">
        <x:v>9860406</x:v>
      </x:c>
      <x:c r="D30" s="0" t="n">
        <x:v>0</x:v>
      </x:c>
      <x:c r="E30" s="0" t="n">
        <x:v>0</x:v>
      </x:c>
      <x:c r="F30" s="0" t="n">
        <x:v>9860406</x:v>
      </x:c>
    </x:row>
    <x:row r="31" spans="1:6">
      <x:c r="A31" s="0" t="n">
        <x:v>4621000001</x:v>
      </x:c>
      <x:c r="B31" s="0" t="s">
        <x:v>326</x:v>
      </x:c>
      <x:c r="C31" s="0" t="n">
        <x:v>-145941825.2</x:v>
      </x:c>
      <x:c r="D31" s="0" t="n">
        <x:v>1202066.66</x:v>
      </x:c>
      <x:c r="E31" s="0" t="n">
        <x:v>-690217.54</x:v>
      </x:c>
      <x:c r="F31" s="0" t="n">
        <x:v>-145429976.08</x:v>
      </x:c>
    </x:row>
    <x:row r="32" spans="1:6">
      <x:c r="A32" s="0" t="n">
        <x:v>4621000002</x:v>
      </x:c>
      <x:c r="B32" s="0" t="s">
        <x:v>824</x:v>
      </x:c>
      <x:c r="C32" s="0" t="n">
        <x:v>2987415.84</x:v>
      </x:c>
      <x:c r="D32" s="0" t="n">
        <x:v>0</x:v>
      </x:c>
      <x:c r="E32" s="0" t="n">
        <x:v>-20322.55</x:v>
      </x:c>
      <x:c r="F32" s="0" t="n">
        <x:v>2967093.29</x:v>
      </x:c>
    </x:row>
    <x:row r="33" spans="1:6">
      <x:c r="A33" s="0" t="n">
        <x:v>4671000001</x:v>
      </x:c>
      <x:c r="B33" s="0" t="s">
        <x:v>825</x:v>
      </x:c>
      <x:c r="C33" s="0" t="n">
        <x:v>-28114051.31</x:v>
      </x:c>
      <x:c r="D33" s="0" t="n">
        <x:v>0</x:v>
      </x:c>
      <x:c r="E33" s="0" t="n">
        <x:v>0</x:v>
      </x:c>
      <x:c r="F33" s="0" t="n">
        <x:v>-28114051.31</x:v>
      </x:c>
    </x:row>
    <x:row r="34" spans="1:6">
      <x:c r="A34" s="0" t="n">
        <x:v>4931001002</x:v>
      </x:c>
      <x:c r="B34" s="0" t="s">
        <x:v>826</x:v>
      </x:c>
      <x:c r="C34" s="0" t="n">
        <x:v>-13263516.59</x:v>
      </x:c>
      <x:c r="D34" s="0" t="n">
        <x:v>14009088.83</x:v>
      </x:c>
      <x:c r="E34" s="0" t="n">
        <x:v>-745572.24</x:v>
      </x:c>
      <x:c r="F34" s="0" t="n">
        <x:v>0</x:v>
      </x:c>
    </x:row>
    <x:row r="35" spans="1:6">
      <x:c r="A35" s="0" t="n">
        <x:v>4931001003</x:v>
      </x:c>
      <x:c r="B35" s="0" t="s">
        <x:v>827</x:v>
      </x:c>
      <x:c r="C35" s="0" t="n">
        <x:v>-536.37</x:v>
      </x:c>
      <x:c r="D35" s="0" t="n">
        <x:v>0</x:v>
      </x:c>
      <x:c r="E35" s="0" t="n">
        <x:v>-134.47</x:v>
      </x:c>
      <x:c r="F35" s="0" t="n">
        <x:v>-670.84</x:v>
      </x:c>
    </x:row>
    <x:row r="36" spans="1:6">
      <x:c r="A36" s="0" t="n">
        <x:v>4942015002</x:v>
      </x:c>
      <x:c r="B36" s="0" t="s">
        <x:v>828</x:v>
      </x:c>
      <x:c r="C36" s="0" t="n">
        <x:v>-3905</x:v>
      </x:c>
      <x:c r="D36" s="0" t="n">
        <x:v>3905</x:v>
      </x:c>
      <x:c r="E36" s="0" t="n">
        <x:v>-3417.29</x:v>
      </x:c>
      <x:c r="F36" s="0" t="n">
        <x:v>-3417.29</x:v>
      </x:c>
    </x:row>
    <x:row r="37" spans="1:6">
      <x:c r="A37" s="0" t="n">
        <x:v>4942015003</x:v>
      </x:c>
      <x:c r="B37" s="0" t="s">
        <x:v>829</x:v>
      </x:c>
      <x:c r="C37" s="0" t="n">
        <x:v>-21.52</x:v>
      </x:c>
      <x:c r="D37" s="0" t="n">
        <x:v>21.52</x:v>
      </x:c>
      <x:c r="E37" s="0" t="n">
        <x:v>-88.85</x:v>
      </x:c>
      <x:c r="F37" s="0" t="n">
        <x:v>-88.85</x:v>
      </x:c>
    </x:row>
    <x:row r="38" spans="1:6">
      <x:c r="A38" s="0" t="n">
        <x:v>4942015004</x:v>
      </x:c>
      <x:c r="B38" s="0" t="s">
        <x:v>830</x:v>
      </x:c>
      <x:c r="C38" s="0" t="n">
        <x:v>-43607.69</x:v>
      </x:c>
      <x:c r="D38" s="0" t="n">
        <x:v>43607.69</x:v>
      </x:c>
      <x:c r="E38" s="0" t="n">
        <x:v>0</x:v>
      </x:c>
      <x:c r="F38" s="0" t="n">
        <x:v>0</x:v>
      </x:c>
    </x:row>
    <x:row r="39" spans="1:6">
      <x:c r="A39" s="0" t="n">
        <x:v>4993030001</x:v>
      </x:c>
      <x:c r="B39" s="0" t="s">
        <x:v>831</x:v>
      </x:c>
      <x:c r="C39" s="0" t="n">
        <x:v>-5986729.41</x:v>
      </x:c>
      <x:c r="D39" s="0" t="n">
        <x:v>0</x:v>
      </x:c>
      <x:c r="E39" s="0" t="n">
        <x:v>-46562.54</x:v>
      </x:c>
      <x:c r="F39" s="0" t="n">
        <x:v>-6033291.95</x:v>
      </x:c>
    </x:row>
    <x:row r="40" spans="1:6">
      <x:c r="A40" s="0" t="n">
        <x:v>4993050001</x:v>
      </x:c>
      <x:c r="B40" s="0" t="s">
        <x:v>832</x:v>
      </x:c>
      <x:c r="C40" s="0" t="n">
        <x:v>-93574.99</x:v>
      </x:c>
      <x:c r="D40" s="0" t="n">
        <x:v>0</x:v>
      </x:c>
      <x:c r="E40" s="0" t="n">
        <x:v>-8208.33</x:v>
      </x:c>
      <x:c r="F40" s="0" t="n">
        <x:v>-101783.32</x:v>
      </x:c>
    </x:row>
    <x:row r="41" spans="1:6">
      <x:c r="A41" s="0" t="n">
        <x:v>4993050014</x:v>
      </x:c>
      <x:c r="B41" s="0" t="s">
        <x:v>833</x:v>
      </x:c>
      <x:c r="C41" s="0" t="n">
        <x:v>-18575.01</x:v>
      </x:c>
      <x:c r="D41" s="0" t="n">
        <x:v>0</x:v>
      </x:c>
      <x:c r="E41" s="0" t="n">
        <x:v>-6191.67</x:v>
      </x:c>
      <x:c r="F41" s="0" t="n">
        <x:v>-24766.68</x:v>
      </x:c>
    </x:row>
    <x:row r="42" spans="1:6">
      <x:c r="A42" s="0" t="n">
        <x:v>4993050999</x:v>
      </x:c>
      <x:c r="B42" s="0" t="s">
        <x:v>834</x:v>
      </x:c>
      <x:c r="C42" s="0" t="n">
        <x:v>-3408526.61</x:v>
      </x:c>
      <x:c r="D42" s="0" t="n">
        <x:v>0</x:v>
      </x:c>
      <x:c r="E42" s="0" t="n">
        <x:v>0</x:v>
      </x:c>
      <x:c r="F42" s="0" t="n">
        <x:v>-3408526.61</x:v>
      </x:c>
    </x:row>
    <x:row r="43" spans="1:6">
      <x:c r="A43" s="0" t="n">
        <x:v>4998310001</x:v>
      </x:c>
      <x:c r="B43" s="0" t="s">
        <x:v>835</x:v>
      </x:c>
      <x:c r="C43" s="0" t="n">
        <x:v>-908207.07</x:v>
      </x:c>
      <x:c r="D43" s="0" t="n">
        <x:v>908207.07</x:v>
      </x:c>
      <x:c r="E43" s="0" t="n">
        <x:v>-900644.4</x:v>
      </x:c>
      <x:c r="F43" s="0" t="n">
        <x:v>-900644.4</x:v>
      </x:c>
    </x:row>
    <x:row r="44" spans="1:6">
      <x:c r="A44" s="0" t="n">
        <x:v>6117050001</x:v>
      </x:c>
      <x:c r="B44" s="0" t="s">
        <x:v>836</x:v>
      </x:c>
      <x:c r="C44" s="0" t="n">
        <x:v>-1054889440.73</x:v>
      </x:c>
      <x:c r="D44" s="0" t="n">
        <x:v>0</x:v>
      </x:c>
      <x:c r="E44" s="0" t="n">
        <x:v>0</x:v>
      </x:c>
      <x:c r="F44" s="0" t="n">
        <x:v>-1054889440.73</x:v>
      </x:c>
    </x:row>
    <x:row r="45" spans="1:6">
      <x:c r="A45" s="0" t="n">
        <x:v>6117050003</x:v>
      </x:c>
      <x:c r="B45" s="0" t="s">
        <x:v>837</x:v>
      </x:c>
      <x:c r="C45" s="0" t="n">
        <x:v>28447043.55</x:v>
      </x:c>
      <x:c r="D45" s="0" t="n">
        <x:v>0</x:v>
      </x:c>
      <x:c r="E45" s="0" t="n">
        <x:v>0</x:v>
      </x:c>
      <x:c r="F45" s="0" t="n">
        <x:v>28447043.55</x:v>
      </x:c>
    </x:row>
    <x:row r="46" spans="1:6">
      <x:c r="A46" s="0" t="n">
        <x:v>6181000005</x:v>
      </x:c>
      <x:c r="B46" s="0" t="s">
        <x:v>329</x:v>
      </x:c>
      <x:c r="C46" s="0" t="n">
        <x:v>-227142397.47</x:v>
      </x:c>
      <x:c r="D46" s="0" t="n">
        <x:v>0</x:v>
      </x:c>
      <x:c r="E46" s="0" t="n">
        <x:v>0</x:v>
      </x:c>
      <x:c r="F46" s="0" t="n">
        <x:v>-227142397.47</x:v>
      </x:c>
    </x:row>
    <x:row r="47" spans="1:6">
      <x:c r="A47" s="0" t="n">
        <x:v>6181000006</x:v>
      </x:c>
      <x:c r="B47" s="0" t="s">
        <x:v>330</x:v>
      </x:c>
      <x:c r="C47" s="0" t="n">
        <x:v>-20492839.33</x:v>
      </x:c>
      <x:c r="D47" s="0" t="n">
        <x:v>0</x:v>
      </x:c>
      <x:c r="E47" s="0" t="n">
        <x:v>-13330514.22</x:v>
      </x:c>
      <x:c r="F47" s="0" t="n">
        <x:v>-33823353.55</x:v>
      </x:c>
    </x:row>
    <x:row r="48" spans="1:6">
      <x:c r="A48" s="0" t="n">
        <x:v>6181000101</x:v>
      </x:c>
      <x:c r="B48" s="0" t="s">
        <x:v>826</x:v>
      </x:c>
      <x:c r="C48" s="0" t="n">
        <x:v>0</x:v>
      </x:c>
      <x:c r="D48" s="0" t="n">
        <x:v>8252461.31</x:v>
      </x:c>
      <x:c r="E48" s="0" t="n">
        <x:v>-20126680.57</x:v>
      </x:c>
      <x:c r="F48" s="0" t="n">
        <x:v>-11874219.26</x:v>
      </x:c>
    </x:row>
    <x:row r="49" spans="1:6">
      <x:c r="A49" s="0" t="n">
        <x:v>6182000101</x:v>
      </x:c>
      <x:c r="B49" s="0" t="s">
        <x:v>334</x:v>
      </x:c>
      <x:c r="C49" s="0" t="n">
        <x:v>227142397.47</x:v>
      </x:c>
      <x:c r="D49" s="0" t="n">
        <x:v>0</x:v>
      </x:c>
      <x:c r="E49" s="0" t="n">
        <x:v>0</x:v>
      </x:c>
      <x:c r="F49" s="0" t="n">
        <x:v>227142397.47</x:v>
      </x:c>
    </x:row>
    <x:row r="50" spans="1:6">
      <x:c r="A50" s="0" t="n">
        <x:v>6182000102</x:v>
      </x:c>
      <x:c r="B50" s="0" t="s">
        <x:v>335</x:v>
      </x:c>
      <x:c r="C50" s="0" t="n">
        <x:v>20492839.33</x:v>
      </x:c>
      <x:c r="D50" s="0" t="n">
        <x:v>13330514.22</x:v>
      </x:c>
      <x:c r="E50" s="0" t="n">
        <x:v>0</x:v>
      </x:c>
      <x:c r="F50" s="0" t="n">
        <x:v>33823353.55</x:v>
      </x:c>
    </x:row>
    <x:row r="51" spans="1:6">
      <x:c r="A51" s="0" t="n">
        <x:v>6183000105</x:v>
      </x:c>
      <x:c r="B51" s="0" t="s">
        <x:v>342</x:v>
      </x:c>
      <x:c r="C51" s="0" t="n">
        <x:v>-20181.27</x:v>
      </x:c>
      <x:c r="D51" s="0" t="n">
        <x:v>3948.01</x:v>
      </x:c>
      <x:c r="E51" s="0" t="n">
        <x:v>0</x:v>
      </x:c>
      <x:c r="F51" s="0" t="n">
        <x:v>-16233.26</x:v>
      </x:c>
    </x:row>
    <x:row r="52" spans="1:6">
      <x:c r="A52" s="0" t="n">
        <x:v>6183000106</x:v>
      </x:c>
      <x:c r="B52" s="0" t="s">
        <x:v>343</x:v>
      </x:c>
      <x:c r="C52" s="0" t="n">
        <x:v>3920419.5</x:v>
      </x:c>
      <x:c r="D52" s="0" t="n">
        <x:v>0</x:v>
      </x:c>
      <x:c r="E52" s="0" t="n">
        <x:v>-6500287.64</x:v>
      </x:c>
      <x:c r="F52" s="0" t="n">
        <x:v>-2579868.14</x:v>
      </x:c>
    </x:row>
    <x:row r="53" spans="1:6">
      <x:c r="A53" s="0" t="n">
        <x:v>6183000108</x:v>
      </x:c>
      <x:c r="B53" s="0" t="s">
        <x:v>317</x:v>
      </x:c>
      <x:c r="C53" s="0" t="n">
        <x:v>-34567826.36</x:v>
      </x:c>
      <x:c r="D53" s="0" t="n">
        <x:v>0</x:v>
      </x:c>
      <x:c r="E53" s="0" t="n">
        <x:v>0</x:v>
      </x:c>
      <x:c r="F53" s="0" t="n">
        <x:v>-34567826.36</x:v>
      </x:c>
    </x:row>
    <x:row r="54" spans="1:6">
      <x:c r="A54" s="0" t="n">
        <x:v>6183000112</x:v>
      </x:c>
      <x:c r="B54" s="0" t="s">
        <x:v>838</x:v>
      </x:c>
      <x:c r="C54" s="0" t="n">
        <x:v>958762.47</x:v>
      </x:c>
      <x:c r="D54" s="0" t="n">
        <x:v>0</x:v>
      </x:c>
      <x:c r="E54" s="0" t="n">
        <x:v>0</x:v>
      </x:c>
      <x:c r="F54" s="0" t="n">
        <x:v>958762.47</x:v>
      </x:c>
    </x:row>
    <x:row r="55" spans="1:6">
      <x:c r="A55" s="0" t="n">
        <x:v>6183000117</x:v>
      </x:c>
      <x:c r="B55" s="0" t="s">
        <x:v>355</x:v>
      </x:c>
      <x:c r="C55" s="0" t="n">
        <x:v>47366.35</x:v>
      </x:c>
      <x:c r="D55" s="0" t="n">
        <x:v>37006.69</x:v>
      </x:c>
      <x:c r="E55" s="0" t="n">
        <x:v>0</x:v>
      </x:c>
      <x:c r="F55" s="0" t="n">
        <x:v>84373.04</x:v>
      </x:c>
    </x:row>
    <x:row r="56" spans="1:6">
      <x:c r="A56" s="0" t="n">
        <x:v>6183000125</x:v>
      </x:c>
      <x:c r="B56" s="0" t="s">
        <x:v>363</x:v>
      </x:c>
      <x:c r="C56" s="0" t="n">
        <x:v>93574.99</x:v>
      </x:c>
      <x:c r="D56" s="0" t="n">
        <x:v>8208.33</x:v>
      </x:c>
      <x:c r="E56" s="0" t="n">
        <x:v>0</x:v>
      </x:c>
      <x:c r="F56" s="0" t="n">
        <x:v>101783.32</x:v>
      </x:c>
    </x:row>
    <x:row r="57" spans="1:6">
      <x:c r="A57" s="0" t="n">
        <x:v>6183000126</x:v>
      </x:c>
      <x:c r="B57" s="0" t="s">
        <x:v>364</x:v>
      </x:c>
      <x:c r="C57" s="0" t="n">
        <x:v>18575.01</x:v>
      </x:c>
      <x:c r="D57" s="0" t="n">
        <x:v>6191.67</x:v>
      </x:c>
      <x:c r="E57" s="0" t="n">
        <x:v>0</x:v>
      </x:c>
      <x:c r="F57" s="0" t="n">
        <x:v>24766.68</x:v>
      </x:c>
    </x:row>
    <x:row r="58" spans="1:6">
      <x:c r="A58" s="0" t="n">
        <x:v>6184000110</x:v>
      </x:c>
      <x:c r="B58" s="0" t="s">
        <x:v>839</x:v>
      </x:c>
      <x:c r="C58" s="0" t="n">
        <x:v>15102358.1</x:v>
      </x:c>
      <x:c r="D58" s="0" t="n">
        <x:v>690217.54</x:v>
      </x:c>
      <x:c r="E58" s="0" t="n">
        <x:v>-830261.8</x:v>
      </x:c>
      <x:c r="F58" s="0" t="n">
        <x:v>14962313.84</x:v>
      </x:c>
    </x:row>
    <x:row r="59" spans="1:6">
      <x:c r="A59" s="0" t="n">
        <x:v>7110000201</x:v>
      </x:c>
      <x:c r="B59" s="0" t="s">
        <x:v>840</x:v>
      </x:c>
      <x:c r="C59" s="0" t="n">
        <x:v>-13558864.21</x:v>
      </x:c>
      <x:c r="D59" s="0" t="n">
        <x:v>0</x:v>
      </x:c>
      <x:c r="E59" s="0" t="n">
        <x:v>-5233844.02</x:v>
      </x:c>
      <x:c r="F59" s="0" t="n">
        <x:v>-18792708.23</x:v>
      </x:c>
    </x:row>
    <x:row r="60" spans="1:6">
      <x:c r="A60" s="0" t="n">
        <x:v>7110000219</x:v>
      </x:c>
      <x:c r="B60" s="0" t="s">
        <x:v>841</x:v>
      </x:c>
      <x:c r="C60" s="0" t="n">
        <x:v>-5160508</x:v>
      </x:c>
      <x:c r="D60" s="0" t="n">
        <x:v>0</x:v>
      </x:c>
      <x:c r="E60" s="0" t="n">
        <x:v>-0</x:v>
      </x:c>
      <x:c r="F60" s="0" t="n">
        <x:v>-5160508</x:v>
      </x:c>
    </x:row>
    <x:row r="61" spans="1:6">
      <x:c r="A61" s="0" t="n">
        <x:v>7110000239</x:v>
      </x:c>
      <x:c r="B61" s="0" t="s">
        <x:v>842</x:v>
      </x:c>
      <x:c r="C61" s="0" t="n">
        <x:v>-0.32</x:v>
      </x:c>
      <x:c r="D61" s="0" t="n">
        <x:v>0</x:v>
      </x:c>
      <x:c r="E61" s="0" t="n">
        <x:v>-0.32</x:v>
      </x:c>
      <x:c r="F61" s="0" t="n">
        <x:v>-0.64</x:v>
      </x:c>
    </x:row>
    <x:row r="62" spans="1:6">
      <x:c r="A62" s="0" t="n">
        <x:v>7151000008</x:v>
      </x:c>
      <x:c r="B62" s="0" t="s">
        <x:v>49</x:v>
      </x:c>
      <x:c r="C62" s="0" t="n">
        <x:v>-410370.42</x:v>
      </x:c>
      <x:c r="D62" s="0" t="n">
        <x:v>0</x:v>
      </x:c>
      <x:c r="E62" s="0" t="n">
        <x:v>-18347.83</x:v>
      </x:c>
      <x:c r="F62" s="0" t="n">
        <x:v>-428718.25</x:v>
      </x:c>
    </x:row>
    <x:row r="63" spans="1:6">
      <x:c r="A63" s="0" t="n">
        <x:v>7154015001</x:v>
      </x:c>
      <x:c r="B63" s="0" t="s">
        <x:v>803</x:v>
      </x:c>
      <x:c r="C63" s="0" t="n">
        <x:v>-9225236.18</x:v>
      </x:c>
      <x:c r="D63" s="0" t="n">
        <x:v>46562.54</x:v>
      </x:c>
      <x:c r="E63" s="0" t="n">
        <x:v>-2180099.39</x:v>
      </x:c>
      <x:c r="F63" s="0" t="n">
        <x:v>-11358773.03</x:v>
      </x:c>
    </x:row>
    <x:row r="64" spans="1:6">
      <x:c r="A64" s="0" t="n">
        <x:v>7154045002</x:v>
      </x:c>
      <x:c r="B64" s="0" t="s">
        <x:v>843</x:v>
      </x:c>
      <x:c r="C64" s="0" t="n">
        <x:v>-5016573.99</x:v>
      </x:c>
      <x:c r="D64" s="0" t="n">
        <x:v>0</x:v>
      </x:c>
      <x:c r="E64" s="0" t="n">
        <x:v>-1392529.1</x:v>
      </x:c>
      <x:c r="F64" s="0" t="n">
        <x:v>-6409103.09</x:v>
      </x:c>
    </x:row>
    <x:row r="65" spans="1:6">
      <x:c r="A65" s="0" t="n">
        <x:v>7154045003</x:v>
      </x:c>
      <x:c r="B65" s="0" t="s">
        <x:v>844</x:v>
      </x:c>
      <x:c r="C65" s="0" t="n">
        <x:v>-990047.49</x:v>
      </x:c>
      <x:c r="D65" s="0" t="n">
        <x:v>0</x:v>
      </x:c>
      <x:c r="E65" s="0" t="n">
        <x:v>-336055.7</x:v>
      </x:c>
      <x:c r="F65" s="0" t="n">
        <x:v>-1326103.19</x:v>
      </x:c>
    </x:row>
    <x:row r="66" spans="1:6">
      <x:c r="A66" s="0" t="n">
        <x:v>7157500008</x:v>
      </x:c>
      <x:c r="B66" s="0" t="s">
        <x:v>49</x:v>
      </x:c>
      <x:c r="C66" s="0" t="n">
        <x:v>-285759.37</x:v>
      </x:c>
      <x:c r="D66" s="0" t="n">
        <x:v>0</x:v>
      </x:c>
      <x:c r="E66" s="0" t="n">
        <x:v>-0</x:v>
      </x:c>
      <x:c r="F66" s="0" t="n">
        <x:v>-285759.37</x:v>
      </x:c>
    </x:row>
    <x:row r="67" spans="1:6">
      <x:c r="A67" s="0" t="n">
        <x:v>7157500026</x:v>
      </x:c>
      <x:c r="B67" s="0" t="s">
        <x:v>845</x:v>
      </x:c>
      <x:c r="C67" s="0" t="n">
        <x:v>-973641.77</x:v>
      </x:c>
      <x:c r="D67" s="0" t="n">
        <x:v>0</x:v>
      </x:c>
      <x:c r="E67" s="0" t="n">
        <x:v>-0</x:v>
      </x:c>
      <x:c r="F67" s="0" t="n">
        <x:v>-973641.77</x:v>
      </x:c>
    </x:row>
    <x:row r="68" spans="1:6">
      <x:c r="A68" s="0" t="n">
        <x:v>7159010008</x:v>
      </x:c>
      <x:c r="B68" s="0" t="s">
        <x:v>49</x:v>
      </x:c>
      <x:c r="C68" s="0" t="n">
        <x:v>-704166.51</x:v>
      </x:c>
      <x:c r="D68" s="0" t="n">
        <x:v>0</x:v>
      </x:c>
      <x:c r="E68" s="0" t="n">
        <x:v>-0</x:v>
      </x:c>
      <x:c r="F68" s="0" t="n">
        <x:v>-704166.51</x:v>
      </x:c>
    </x:row>
    <x:row r="69" spans="1:6">
      <x:c r="A69" s="0" t="n">
        <x:v>7159010030</x:v>
      </x:c>
      <x:c r="B69" s="0" t="s">
        <x:v>846</x:v>
      </x:c>
      <x:c r="C69" s="0" t="n">
        <x:v>-1149091.59</x:v>
      </x:c>
      <x:c r="D69" s="0" t="n">
        <x:v>24512467.15</x:v>
      </x:c>
      <x:c r="E69" s="0" t="n">
        <x:v>-29412394.18</x:v>
      </x:c>
      <x:c r="F69" s="0" t="n">
        <x:v>-6049018.62</x:v>
      </x:c>
    </x:row>
    <x:row r="70" spans="1:6">
      <x:c r="A70" s="0" t="n">
        <x:v>7159010031</x:v>
      </x:c>
      <x:c r="B70" s="0" t="s">
        <x:v>847</x:v>
      </x:c>
      <x:c r="C70" s="0" t="n">
        <x:v>-8928.33</x:v>
      </x:c>
      <x:c r="D70" s="0" t="n">
        <x:v>0</x:v>
      </x:c>
      <x:c r="E70" s="0" t="n">
        <x:v>-331964.03</x:v>
      </x:c>
      <x:c r="F70" s="0" t="n">
        <x:v>-340892.36</x:v>
      </x:c>
    </x:row>
    <x:row r="71" spans="1:6">
      <x:c r="A71" s="0" t="n">
        <x:v>7199900108</x:v>
      </x:c>
      <x:c r="B71" s="0" t="s">
        <x:v>848</x:v>
      </x:c>
      <x:c r="C71" s="0" t="n">
        <x:v>-1200.95</x:v>
      </x:c>
      <x:c r="D71" s="0" t="n">
        <x:v>0</x:v>
      </x:c>
      <x:c r="E71" s="0" t="n">
        <x:v>-357</x:v>
      </x:c>
      <x:c r="F71" s="0" t="n">
        <x:v>-1557.95</x:v>
      </x:c>
    </x:row>
    <x:row r="72" spans="1:6">
      <x:c r="A72" s="0" t="n">
        <x:v>8123000003</x:v>
      </x:c>
      <x:c r="B72" s="0" t="s">
        <x:v>849</x:v>
      </x:c>
      <x:c r="C72" s="0" t="n">
        <x:v>0</x:v>
      </x:c>
      <x:c r="D72" s="0" t="n">
        <x:v>690217.54</x:v>
      </x:c>
      <x:c r="E72" s="0" t="n">
        <x:v>-0</x:v>
      </x:c>
      <x:c r="F72" s="0" t="n">
        <x:v>690217.54</x:v>
      </x:c>
    </x:row>
    <x:row r="73" spans="1:6">
      <x:c r="A73" s="0" t="n">
        <x:v>8123000005</x:v>
      </x:c>
      <x:c r="B73" s="0" t="s">
        <x:v>850</x:v>
      </x:c>
      <x:c r="C73" s="0" t="n">
        <x:v>4653241.81</x:v>
      </x:c>
      <x:c r="D73" s="0" t="n">
        <x:v>0</x:v>
      </x:c>
      <x:c r="E73" s="0" t="n">
        <x:v>-0</x:v>
      </x:c>
      <x:c r="F73" s="0" t="n">
        <x:v>4653241.81</x:v>
      </x:c>
    </x:row>
    <x:row r="74" spans="1:6">
      <x:c r="A74" s="0" t="n">
        <x:v>8150500008</x:v>
      </x:c>
      <x:c r="B74" s="0" t="s">
        <x:v>49</x:v>
      </x:c>
      <x:c r="C74" s="0" t="n">
        <x:v>479764.47</x:v>
      </x:c>
      <x:c r="D74" s="0" t="n">
        <x:v>0</x:v>
      </x:c>
      <x:c r="E74" s="0" t="n">
        <x:v>-0</x:v>
      </x:c>
      <x:c r="F74" s="0" t="n">
        <x:v>479764.47</x:v>
      </x:c>
    </x:row>
    <x:row r="75" spans="1:6">
      <x:c r="A75" s="0" t="n">
        <x:v>8152000027</x:v>
      </x:c>
      <x:c r="B75" s="0" t="s">
        <x:v>845</x:v>
      </x:c>
      <x:c r="C75" s="0" t="n">
        <x:v>79270.83</x:v>
      </x:c>
      <x:c r="D75" s="0" t="n">
        <x:v>382228.57</x:v>
      </x:c>
      <x:c r="E75" s="0" t="n">
        <x:v>-26101.27</x:v>
      </x:c>
      <x:c r="F75" s="0" t="n">
        <x:v>435398.13</x:v>
      </x:c>
    </x:row>
    <x:row r="76" spans="1:6">
      <x:c r="A76" s="0" t="n">
        <x:v>8158010008</x:v>
      </x:c>
      <x:c r="B76" s="0" t="s">
        <x:v>49</x:v>
      </x:c>
      <x:c r="C76" s="0" t="n">
        <x:v>438180.28</x:v>
      </x:c>
      <x:c r="D76" s="0" t="n">
        <x:v>37006.69</x:v>
      </x:c>
      <x:c r="E76" s="0" t="n">
        <x:v>-0</x:v>
      </x:c>
      <x:c r="F76" s="0" t="n">
        <x:v>475186.97</x:v>
      </x:c>
    </x:row>
    <x:row r="77" spans="1:6">
      <x:c r="A77" s="0" t="n">
        <x:v>8158010030</x:v>
      </x:c>
      <x:c r="B77" s="0" t="s">
        <x:v>846</x:v>
      </x:c>
      <x:c r="C77" s="0" t="n">
        <x:v>6944491.13</x:v>
      </x:c>
      <x:c r="D77" s="0" t="n">
        <x:v>36523838.8</x:v>
      </x:c>
      <x:c r="E77" s="0" t="n">
        <x:v>-37792235.38</x:v>
      </x:c>
      <x:c r="F77" s="0" t="n">
        <x:v>5676094.55</x:v>
      </x:c>
    </x:row>
    <x:row r="78" spans="1:6">
      <x:c r="A78" s="0" t="n">
        <x:v>8158010031</x:v>
      </x:c>
      <x:c r="B78" s="0" t="s">
        <x:v>847</x:v>
      </x:c>
      <x:c r="C78" s="0" t="n">
        <x:v>5333.34</x:v>
      </x:c>
      <x:c r="D78" s="0" t="n">
        <x:v>0</x:v>
      </x:c>
      <x:c r="E78" s="0" t="n">
        <x:v>-0</x:v>
      </x:c>
      <x:c r="F78" s="0" t="n">
        <x:v>5333.34</x:v>
      </x:c>
    </x:row>
    <x:row r="79" spans="1:6">
      <x:c r="A79" s="0" t="n">
        <x:v>8170300001</x:v>
      </x:c>
      <x:c r="B79" s="0" t="s">
        <x:v>851</x:v>
      </x:c>
      <x:c r="C79" s="0" t="n">
        <x:v>429.31</x:v>
      </x:c>
      <x:c r="D79" s="0" t="n">
        <x:v>1849.25</x:v>
      </x:c>
      <x:c r="E79" s="0" t="n">
        <x:v>-0</x:v>
      </x:c>
      <x:c r="F79" s="0" t="n">
        <x:v>2278.56</x:v>
      </x:c>
    </x:row>
    <x:row r="80" spans="1:6">
      <x:c r="A80" s="0" t="n">
        <x:v>8172100001</x:v>
      </x:c>
      <x:c r="B80" s="0" t="s">
        <x:v>852</x:v>
      </x:c>
      <x:c r="C80" s="0" t="n">
        <x:v>37033.6</x:v>
      </x:c>
      <x:c r="D80" s="0" t="n">
        <x:v>38457.08</x:v>
      </x:c>
      <x:c r="E80" s="0" t="n">
        <x:v>-0</x:v>
      </x:c>
      <x:c r="F80" s="0" t="n">
        <x:v>75490.68</x:v>
      </x:c>
    </x:row>
    <x:row r="81" spans="1:6">
      <x:c r="A81" s="0" t="n">
        <x:v>8175100001</x:v>
      </x:c>
      <x:c r="B81" s="0" t="s">
        <x:v>853</x:v>
      </x:c>
      <x:c r="C81" s="0" t="n">
        <x:v>13311.82</x:v>
      </x:c>
      <x:c r="D81" s="0" t="n">
        <x:v>2750.6</x:v>
      </x:c>
      <x:c r="E81" s="0" t="n">
        <x:v>-0</x:v>
      </x:c>
      <x:c r="F81" s="0" t="n">
        <x:v>16062.42</x:v>
      </x:c>
    </x:row>
    <x:row r="82" spans="1:6">
      <x:c r="A82" s="0" t="n">
        <x:v>8175400014</x:v>
      </x:c>
      <x:c r="B82" s="0" t="s">
        <x:v>815</x:v>
      </x:c>
      <x:c r="C82" s="0" t="n">
        <x:v>1554</x:v>
      </x:c>
      <x:c r="D82" s="0" t="n">
        <x:v>518</x:v>
      </x:c>
      <x:c r="E82" s="0" t="n">
        <x:v>-0</x:v>
      </x:c>
      <x:c r="F82" s="0" t="n">
        <x:v>2072</x:v>
      </x:c>
    </x:row>
    <x:row r="83" spans="1:6">
      <x:c r="A83" s="0" t="n">
        <x:v>8175400016</x:v>
      </x:c>
      <x:c r="B83" s="0" t="s">
        <x:v>854</x:v>
      </x:c>
      <x:c r="C83" s="0" t="n">
        <x:v>4.94</x:v>
      </x:c>
      <x:c r="D83" s="0" t="n">
        <x:v>1.64</x:v>
      </x:c>
      <x:c r="E83" s="0" t="n">
        <x:v>-0</x:v>
      </x:c>
      <x:c r="F83" s="0" t="n">
        <x:v>6.58</x:v>
      </x:c>
    </x:row>
    <x:row r="84" spans="1:6">
      <x:c r="A84" s="0" t="n">
        <x:v>8175400017</x:v>
      </x:c>
      <x:c r="B84" s="0" t="s">
        <x:v>855</x:v>
      </x:c>
      <x:c r="C84" s="0" t="n">
        <x:v>37138</x:v>
      </x:c>
      <x:c r="D84" s="0" t="n">
        <x:v>14916.04</x:v>
      </x:c>
      <x:c r="E84" s="0" t="n">
        <x:v>-0</x:v>
      </x:c>
      <x:c r="F84" s="0" t="n">
        <x:v>52054.04</x:v>
      </x:c>
    </x:row>
    <x:row r="85" spans="1:6">
      <x:c r="A85" s="0" t="n">
        <x:v>8175400018</x:v>
      </x:c>
      <x:c r="B85" s="0" t="s">
        <x:v>856</x:v>
      </x:c>
      <x:c r="C85" s="0" t="n">
        <x:v>3112.63</x:v>
      </x:c>
      <x:c r="D85" s="0" t="n">
        <x:v>1037.54</x:v>
      </x:c>
      <x:c r="E85" s="0" t="n">
        <x:v>-0</x:v>
      </x:c>
      <x:c r="F85" s="0" t="n">
        <x:v>4150.17</x:v>
      </x:c>
    </x:row>
    <x:row r="86" spans="1:6">
      <x:c r="A86" s="0" t="n">
        <x:v>8175400019</x:v>
      </x:c>
      <x:c r="B86" s="0" t="s">
        <x:v>857</x:v>
      </x:c>
      <x:c r="C86" s="0" t="n">
        <x:v>999.01</x:v>
      </x:c>
      <x:c r="D86" s="0" t="n">
        <x:v>288.83</x:v>
      </x:c>
      <x:c r="E86" s="0" t="n">
        <x:v>-0</x:v>
      </x:c>
      <x:c r="F86" s="0" t="n">
        <x:v>1287.84</x:v>
      </x:c>
    </x:row>
    <x:row r="87" spans="1:6">
      <x:c r="A87" s="0" t="n">
        <x:v>8175400020</x:v>
      </x:c>
      <x:c r="B87" s="0" t="s">
        <x:v>858</x:v>
      </x:c>
      <x:c r="C87" s="0" t="n">
        <x:v>1668.67</x:v>
      </x:c>
      <x:c r="D87" s="0" t="n">
        <x:v>467.84</x:v>
      </x:c>
      <x:c r="E87" s="0" t="n">
        <x:v>-0</x:v>
      </x:c>
      <x:c r="F87" s="0" t="n">
        <x:v>2136.51</x:v>
      </x:c>
    </x:row>
    <x:row r="88" spans="1:6">
      <x:c r="A88" s="0" t="n">
        <x:v>8175400027</x:v>
      </x:c>
      <x:c r="B88" s="0" t="s">
        <x:v>859</x:v>
      </x:c>
      <x:c r="C88" s="0" t="n">
        <x:v>73927.37</x:v>
      </x:c>
      <x:c r="D88" s="0" t="n">
        <x:v>20322.55</x:v>
      </x:c>
      <x:c r="E88" s="0" t="n">
        <x:v>-0</x:v>
      </x:c>
      <x:c r="F88" s="0" t="n">
        <x:v>94249.92</x:v>
      </x:c>
    </x:row>
    <x:row r="89" spans="1:6">
      <x:c r="A89" s="0" t="n">
        <x:v>8176300002</x:v>
      </x:c>
      <x:c r="B89" s="0" t="s">
        <x:v>832</x:v>
      </x:c>
      <x:c r="C89" s="0" t="n">
        <x:v>24624.99</x:v>
      </x:c>
      <x:c r="D89" s="0" t="n">
        <x:v>9208.33</x:v>
      </x:c>
      <x:c r="E89" s="0" t="n">
        <x:v>-0</x:v>
      </x:c>
      <x:c r="F89" s="0" t="n">
        <x:v>33833.32</x:v>
      </x:c>
    </x:row>
    <x:row r="90" spans="1:6">
      <x:c r="A90" s="0" t="n">
        <x:v>8176300004</x:v>
      </x:c>
      <x:c r="B90" s="0" t="s">
        <x:v>860</x:v>
      </x:c>
      <x:c r="C90" s="0" t="n">
        <x:v>3037.65</x:v>
      </x:c>
      <x:c r="D90" s="0" t="n">
        <x:v>80</x:v>
      </x:c>
      <x:c r="E90" s="0" t="n">
        <x:v>-0</x:v>
      </x:c>
      <x:c r="F90" s="0" t="n">
        <x:v>3117.65</x:v>
      </x:c>
    </x:row>
    <x:row r="91" spans="1:6">
      <x:c r="A91" s="0" t="n">
        <x:v>8176300006</x:v>
      </x:c>
      <x:c r="B91" s="0" t="s">
        <x:v>861</x:v>
      </x:c>
      <x:c r="C91" s="0" t="n">
        <x:v>18575.01</x:v>
      </x:c>
      <x:c r="D91" s="0" t="n">
        <x:v>6191.67</x:v>
      </x:c>
      <x:c r="E91" s="0" t="n">
        <x:v>-0</x:v>
      </x:c>
      <x:c r="F91" s="0" t="n">
        <x:v>24766.68</x:v>
      </x:c>
    </x:row>
    <x:row r="92" spans="1:6">
      <x:c r="A92" s="0" t="n">
        <x:v>8176300008</x:v>
      </x:c>
      <x:c r="B92" s="0" t="s">
        <x:v>862</x:v>
      </x:c>
      <x:c r="C92" s="0" t="n">
        <x:v>98436.17</x:v>
      </x:c>
      <x:c r="D92" s="0" t="n">
        <x:v>32895.84</x:v>
      </x:c>
      <x:c r="E92" s="0" t="n">
        <x:v>-0</x:v>
      </x:c>
      <x:c r="F92" s="0" t="n">
        <x:v>131332.01</x:v>
      </x:c>
    </x:row>
    <x:row r="93" spans="1:6">
      <x:c r="A93" s="0" t="n">
        <x:v>8176300014</x:v>
      </x:c>
      <x:c r="B93" s="0" t="s">
        <x:v>863</x:v>
      </x:c>
      <x:c r="C93" s="0" t="n">
        <x:v>240.02</x:v>
      </x:c>
      <x:c r="D93" s="0" t="n">
        <x:v>0</x:v>
      </x:c>
      <x:c r="E93" s="0" t="n">
        <x:v>-0</x:v>
      </x:c>
      <x:c r="F93" s="0" t="n">
        <x:v>240.02</x:v>
      </x:c>
    </x:row>
    <x:row r="94" spans="1:6">
      <x:c r="A94" s="0" t="n">
        <x:v>8176900001</x:v>
      </x:c>
      <x:c r="B94" s="0" t="s">
        <x:v>864</x:v>
      </x:c>
      <x:c r="C94" s="0" t="n">
        <x:v>112623.42</x:v>
      </x:c>
      <x:c r="D94" s="0" t="n">
        <x:v>75082.28</x:v>
      </x:c>
      <x:c r="E94" s="0" t="n">
        <x:v>-0</x:v>
      </x:c>
      <x:c r="F94" s="0" t="n">
        <x:v>187705.7</x:v>
      </x:c>
    </x:row>
    <x:row r="95" spans="1:6">
      <x:c r="A95" s="0" t="n">
        <x:v>8176900003</x:v>
      </x:c>
      <x:c r="B95" s="0" t="s">
        <x:v>813</x:v>
      </x:c>
      <x:c r="C95" s="0" t="n">
        <x:v>1142374.07</x:v>
      </x:c>
      <x:c r="D95" s="0" t="n">
        <x:v>92164.44</x:v>
      </x:c>
      <x:c r="E95" s="0" t="n">
        <x:v>-0</x:v>
      </x:c>
      <x:c r="F95" s="0" t="n">
        <x:v>1234538.51</x:v>
      </x:c>
    </x:row>
    <x:row r="96" spans="1:6">
      <x:c r="A96" s="0" t="n">
        <x:v>8176900004</x:v>
      </x:c>
      <x:c r="B96" s="0" t="s">
        <x:v>830</x:v>
      </x:c>
      <x:c r="C96" s="0" t="n">
        <x:v>91040.09</x:v>
      </x:c>
      <x:c r="D96" s="0" t="n">
        <x:v>0</x:v>
      </x:c>
      <x:c r="E96" s="0" t="n">
        <x:v>-0</x:v>
      </x:c>
      <x:c r="F96" s="0" t="n">
        <x:v>91040.09</x:v>
      </x:c>
    </x:row>
    <x:row r="97" spans="1:6">
      <x:c r="A97" s="0" t="n">
        <x:v>8178105001</x:v>
      </x:c>
      <x:c r="B97" s="0" t="s">
        <x:v>865</x:v>
      </x:c>
      <x:c r="C97" s="0" t="n">
        <x:v>2716619.83</x:v>
      </x:c>
      <x:c r="D97" s="0" t="n">
        <x:v>900644.4</x:v>
      </x:c>
      <x:c r="E97" s="0" t="n">
        <x:v>-0</x:v>
      </x:c>
      <x:c r="F97" s="0" t="n">
        <x:v>3617264.23</x:v>
      </x:c>
    </x:row>
    <x:row r="98" spans="1:6">
      <x:c r="A98" s="0" t="n">
        <x:v>8179900002</x:v>
      </x:c>
      <x:c r="B98" s="0" t="s">
        <x:v>866</x:v>
      </x:c>
      <x:c r="C98" s="0" t="n">
        <x:v>1868.2</x:v>
      </x:c>
      <x:c r="D98" s="0" t="n">
        <x:v>0</x:v>
      </x:c>
      <x:c r="E98" s="0" t="n">
        <x:v>-0</x:v>
      </x:c>
      <x:c r="F98" s="0" t="n">
        <x:v>1868.2</x:v>
      </x:c>
    </x:row>
    <x:row r="99" spans="1:6">
      <x:c r="A99" s="0" t="n">
        <x:v>8179900004</x:v>
      </x:c>
      <x:c r="B99" s="0" t="s">
        <x:v>816</x:v>
      </x:c>
      <x:c r="C99" s="0" t="n">
        <x:v>12649.14</x:v>
      </x:c>
      <x:c r="D99" s="0" t="n">
        <x:v>4216.38</x:v>
      </x:c>
      <x:c r="E99" s="0" t="n">
        <x:v>-0</x:v>
      </x:c>
      <x:c r="F99" s="0" t="n">
        <x:v>16865.52</x:v>
      </x:c>
    </x:row>
    <x:row r="100" spans="1:6">
      <x:c r="A100" s="0" t="n">
        <x:v>8811000001</x:v>
      </x:c>
      <x:c r="B100" s="0" t="s">
        <x:v>867</x:v>
      </x:c>
      <x:c r="C100" s="0" t="n">
        <x:v>20492839.33</x:v>
      </x:c>
      <x:c r="D100" s="0" t="n">
        <x:v>13330514.22</x:v>
      </x:c>
      <x:c r="E100" s="0" t="n">
        <x:v>-0</x:v>
      </x:c>
      <x:c r="F100" s="0" t="n">
        <x:v>33823353.55</x:v>
      </x:c>
    </x:row>
    <x:row r="101" spans="1:6">
      <x:c r="A101" s="0" t="n">
        <x:v>9043000008</x:v>
      </x:c>
      <x:c r="B101" s="0" t="s">
        <x:v>49</x:v>
      </x:c>
      <x:c r="C101" s="0" t="n">
        <x:v>-4544</x:v>
      </x:c>
      <x:c r="D101" s="0" t="n">
        <x:v>0</x:v>
      </x:c>
      <x:c r="E101" s="0" t="n">
        <x:v>0</x:v>
      </x:c>
      <x:c r="F101" s="0" t="n">
        <x:v>-4544</x:v>
      </x:c>
    </x:row>
    <x:row r="102" spans="1:6">
      <x:c r="A102" s="0" t="n">
        <x:v>9043000022</x:v>
      </x:c>
      <x:c r="B102" s="0" t="s">
        <x:v>803</x:v>
      </x:c>
      <x:c r="C102" s="0" t="n">
        <x:v>-21070040.75</x:v>
      </x:c>
      <x:c r="D102" s="0" t="n">
        <x:v>0</x:v>
      </x:c>
      <x:c r="E102" s="0" t="n">
        <x:v>0</x:v>
      </x:c>
      <x:c r="F102" s="0" t="n">
        <x:v>-21070040.75</x:v>
      </x:c>
    </x:row>
    <x:row r="103" spans="1:6">
      <x:c r="A103" s="0" t="n">
        <x:v>9043000027</x:v>
      </x:c>
      <x:c r="B103" s="0" t="s">
        <x:v>822</x:v>
      </x:c>
      <x:c r="C103" s="0" t="n">
        <x:v>-2036187</x:v>
      </x:c>
      <x:c r="D103" s="0" t="n">
        <x:v>0</x:v>
      </x:c>
      <x:c r="E103" s="0" t="n">
        <x:v>-19</x:v>
      </x:c>
      <x:c r="F103" s="0" t="n">
        <x:v>-2036206</x:v>
      </x:c>
    </x:row>
    <x:row r="104" spans="1:6">
      <x:c r="A104" s="0" t="n">
        <x:v>9091715001</x:v>
      </x:c>
      <x:c r="B104" s="0" t="s">
        <x:v>823</x:v>
      </x:c>
      <x:c r="C104" s="0" t="n">
        <x:v>-9860406</x:v>
      </x:c>
      <x:c r="D104" s="0" t="n">
        <x:v>0</x:v>
      </x:c>
      <x:c r="E104" s="0" t="n">
        <x:v>0</x:v>
      </x:c>
      <x:c r="F104" s="0" t="n">
        <x:v>-9860406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GUIMARVA</lastModifiedBy>
  <lastPrinted>2022-08-19T18:43:04.0000000Z</lastPrinted>
  <dcterms:created xsi:type="dcterms:W3CDTF">2006-09-16T00:00:00.0000000Z</dcterms:created>
  <dcterms:modified xsi:type="dcterms:W3CDTF">2023-10-09T18:59:08.0000000Z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